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КП" sheetId="1" r:id="rId1"/>
    <sheet name="Характиристи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<sst xmlns="http://schemas.openxmlformats.org/spreadsheetml/2006/main" count="149" uniqueCount="124">
  <si>
    <t>Фото товара</t>
  </si>
  <si>
    <t>Наименование товара</t>
  </si>
  <si>
    <t>№</t>
  </si>
  <si>
    <r>
      <t>Модель 508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72 вт  3000К и 6000К</t>
    </r>
  </si>
  <si>
    <r>
      <t xml:space="preserve">Модель </t>
    </r>
    <r>
      <rPr>
        <b/>
        <sz val="14"/>
        <color indexed="8"/>
        <rFont val="Times New Roman"/>
        <family val="1"/>
      </rPr>
      <t>400</t>
    </r>
    <r>
      <rPr>
        <sz val="14"/>
        <color indexed="8"/>
        <rFont val="Times New Roman"/>
        <family val="1"/>
      </rPr>
      <t xml:space="preserve">  Светильник настенно-потолочный светодиодный RDC-Electric 500 мм (с ПДУ)  72 вт 3000К и 6000К</t>
    </r>
  </si>
  <si>
    <r>
      <t>Модель 600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72 вт 3000К и 6000К</t>
    </r>
  </si>
  <si>
    <r>
      <t>Модель 601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72 вт   3000К и 6000К</t>
    </r>
  </si>
  <si>
    <r>
      <t>Модель 602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72 вт   3000К и 6000К</t>
    </r>
  </si>
  <si>
    <r>
      <t>Модель 603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72 вт  3000К и 6000К</t>
    </r>
  </si>
  <si>
    <r>
      <t>Модель 505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72 вт  3000К и 6000К</t>
    </r>
  </si>
  <si>
    <r>
      <t>Модель 506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72 вт  3000К и 6000К</t>
    </r>
  </si>
  <si>
    <r>
      <t>Модель 512</t>
    </r>
    <r>
      <rPr>
        <sz val="14"/>
        <color indexed="8"/>
        <rFont val="Times New Roman"/>
        <family val="1"/>
      </rPr>
      <t xml:space="preserve">  Светильник настенно-потолочный светодиодный RDC-Electric 500 мм (с ПДУ)  72 вт 3000К и 6000К</t>
    </r>
  </si>
  <si>
    <r>
      <t>Модель 515</t>
    </r>
    <r>
      <rPr>
        <sz val="14"/>
        <color indexed="8"/>
        <rFont val="Times New Roman"/>
        <family val="1"/>
      </rPr>
      <t xml:space="preserve">  Светильник настенно-потолочный светодиодный RDC-Electric 500 мм (с ПДУ)  72 вт 3000К и 6000К</t>
    </r>
  </si>
  <si>
    <r>
      <t>Модель 511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72 вт 3000К и 6000К</t>
    </r>
  </si>
  <si>
    <t>Модель 115   Светильник настенно-потолочный светодиодный RDC-Electric 18ватт, / 6000К    250*70 мм</t>
  </si>
  <si>
    <t>Модель 168 Светильник настенно-потолочный светодиодный RDC-Electric  18 ватт, / 6000К    250*70 мм</t>
  </si>
  <si>
    <t>Модель 190 Светильник настенно-потолочный светодиодный RDC-Electric  18 ватт, / 6000К    250*70 мм</t>
  </si>
  <si>
    <t>Модель 171 Светильник настенно-потолочный светодиодный RDC-Electric  18 ватт, / 6000К    250*70 мм</t>
  </si>
  <si>
    <t>Модель 212 Светильник настенно-потолочный светодиодный RDC-Electric 18 ватт, / 6000К    250*70 мм</t>
  </si>
  <si>
    <t>Модель 217 Светильник настенно-потолочный светодиодный RDC-Electric  18 ватт, / 6000К    250*70 мм</t>
  </si>
  <si>
    <t>Модель 332 Светильник настенно-потолочный светодиодный RDC-Electric 18 ватт, / 6000К    250*70 мм</t>
  </si>
  <si>
    <t>Модель 333 Светильник настенно-потолочный светодиодный RDC-Electric  18 ватт, / 6000К    250*70 мм</t>
  </si>
  <si>
    <t>Модель 401 Светильник настенно-потолочный светодиодный RDC-Electric  18 ватт, / 6000К    250*70 мм</t>
  </si>
  <si>
    <t>Модель А115 Светильник настенно-потолочный светодиодный RDC-Electric  18 ватт, / 6000К    250*70 мм</t>
  </si>
  <si>
    <t>Модель 400 Светильник настенно-потолочный светодиодный RDC-Electric  18 ватт, / 6000К    250*70 мм</t>
  </si>
  <si>
    <t>Модель 600 Светильник настенно-потолочный светодиодный RDC-Electric 18 ватт, / 6000К    250*70 мм</t>
  </si>
  <si>
    <t>Модель В115 Светильник настенно-потолочный светодиодный RDC-Electric 18 ватт, / 6000К    250*70 мм</t>
  </si>
  <si>
    <t>Модель 203 Светильник настенно-потолочный светодиодный RDC-Electric  18 ватт, / 6000К    250*70 мм</t>
  </si>
  <si>
    <t>Модель 307 Светильник настенно-потолочный светодиодный RDC-Electric  18 ватт, / 6000К    250*70 мм</t>
  </si>
  <si>
    <t>Модель В511Светильник настенно-потолочный светодиодный RDC-Electric  18 ватт, / 6000К    250*70 мм</t>
  </si>
  <si>
    <t>Модель 115 Светильник настенно-потолочный светодиодный RDC-Electric  24 ватт, / 6000К    320*80 мм</t>
  </si>
  <si>
    <t>Модель 168 Светильник настенно-потолочный светодиодный RDC-Electric  24 ватт, / 6000К     320*80 мм</t>
  </si>
  <si>
    <t>Модель 171 Светильник настенно-потолочный светодиодный RDC-Electric  24 ватт, / 6000К     320*80 мм</t>
  </si>
  <si>
    <t>Модель 190 Светильник настенно-потолочный светодиодный RDC-Electric  24 ватт, / 6000К     320*80 мм</t>
  </si>
  <si>
    <t>Модель 212 Светильник настенно-потолочный светодиодный RDC-Electric 24 ватт, / 6000К     320*80 мм</t>
  </si>
  <si>
    <t>Модель 217 Светильник настенно-потолочный светодиодный RDC-Electric 24 ватт, / 6000К     320*80 мм</t>
  </si>
  <si>
    <t>Модель 332 Светильник настенно-потолочный светодиодный RDC-Electric  24 ватт, / 6000К     320*80 мм</t>
  </si>
  <si>
    <t>Модель 333 Светильник настенно-потолочный светодиодный RDC-Electric  24 ватт, / 6000К     320*80 мм</t>
  </si>
  <si>
    <t>Модель 401 Светильник настенно-потолочный светодиодный RDC-Electric  24 ватт, / 6000К     320*80 мм</t>
  </si>
  <si>
    <t>Модель А115 Светильник настенно-потолочный светодиодный RDC-Electric 24 ватт, / 6000К     320*80 мм</t>
  </si>
  <si>
    <t>Модель 400 Светильник настенно-потолочный светодиодный RDC-Electric 24 ватт, / 6000К     320*80 мм</t>
  </si>
  <si>
    <t>Модель 600Светильник настенно-потолочный светодиодный RDC-Electric  24 ватт, / 6000К     320*80 мм</t>
  </si>
  <si>
    <t>Модель В115 Светильник настенно-потолочный светодиодный RDC-Electric  24 ватт, / 6000К     320*80 мм</t>
  </si>
  <si>
    <t>Модель 203 Светильник настенно-потолочный светодиодный RDC-Electric  24 ватт, / 6000К     320*80 мм</t>
  </si>
  <si>
    <t>Модель 307 Светильник настенно-потолочный светодиодный RDC-Electric  24 ватт, / 6000К     320*80 мм</t>
  </si>
  <si>
    <t>Модель В511 Светильник настенно-потолочный светодиодный RDC-Electric 24 ватт, / 6000К   320*80 мм</t>
  </si>
  <si>
    <t>Модель 400 Светильник настенно-потолочный светодиодный RDC-Electric 400 мм / 36 вт   6000К</t>
  </si>
  <si>
    <t>Модель 505 Светильник настенно-потолочный светодиодный RDC-Electric 400 мм / 36 вт   6000К</t>
  </si>
  <si>
    <t>Модель 506 Светильник настенно-потолочный светодиодный RDC-Electric 400 мм / 36 вт   6000К</t>
  </si>
  <si>
    <t>Модел 507Светильник настенно-потолочный светодиодный RDC-Electric 400 мм / 36 вт   6000К</t>
  </si>
  <si>
    <t>Модель 508 Светильник настенно-потолочный светодиодный RDC-Electric 400 мм / 36 вт   6000К</t>
  </si>
  <si>
    <t>Модель 509 Светильник настенно-потолочный светодиодный RDC-Electric 400 мм / 36 вт   6000К</t>
  </si>
  <si>
    <t>Модель 600 Светильник настенно-потолочный светодиодный RDC-Electric 400 мм / 36 вт   6000К</t>
  </si>
  <si>
    <t>Модель 601 Светильник настенно-потолочный светодиодный RDC-Electric 400 мм / 36 вт   6000К</t>
  </si>
  <si>
    <t>Модель 602 Светильник настенно-потолочный светодиодный RDC-Electric 400 мм / 36 вт   6000К</t>
  </si>
  <si>
    <t>Модель 603 Светильник настенно-потолочный светодиодный RDC-Electric 400 мм / 36 вт   6000К</t>
  </si>
  <si>
    <r>
      <t>Модель 507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72 вт   3000К и 6000К</t>
    </r>
  </si>
  <si>
    <r>
      <t xml:space="preserve">Модель </t>
    </r>
    <r>
      <rPr>
        <b/>
        <sz val="14"/>
        <color indexed="8"/>
        <rFont val="Times New Roman"/>
        <family val="1"/>
      </rPr>
      <t>400</t>
    </r>
    <r>
      <rPr>
        <sz val="14"/>
        <color indexed="8"/>
        <rFont val="Times New Roman"/>
        <family val="1"/>
      </rPr>
      <t xml:space="preserve">  Светильник настенно-потолочный светодиодный RDC-Electric 500 мм (с ПДУ)  80 вт 3000К и 6000К</t>
    </r>
  </si>
  <si>
    <r>
      <t>Модель 600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80 вт 3000К и 6000К</t>
    </r>
  </si>
  <si>
    <r>
      <t>Модель 601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80 вт   3000К и 6000К</t>
    </r>
  </si>
  <si>
    <r>
      <t>Модель 602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80 вт   3000К и 6000К</t>
    </r>
  </si>
  <si>
    <r>
      <t>Модель 603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80 вт  3000К и 6000К</t>
    </r>
  </si>
  <si>
    <r>
      <t>Модель 505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80 вт  3000К и 6000К</t>
    </r>
  </si>
  <si>
    <r>
      <t>Модель 506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80 вт  3000К и 6000К</t>
    </r>
  </si>
  <si>
    <r>
      <t>Модель 507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80вт   3000К и 6000К</t>
    </r>
  </si>
  <si>
    <r>
      <t>Модель 508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80 вт  3000К и 6000К</t>
    </r>
  </si>
  <si>
    <r>
      <t>Модель 512</t>
    </r>
    <r>
      <rPr>
        <sz val="14"/>
        <color indexed="8"/>
        <rFont val="Times New Roman"/>
        <family val="1"/>
      </rPr>
      <t xml:space="preserve">  Светильник настенно-потолочный светодиодный RDC-Electric 500 мм (с ПДУ)  80 вт 3000К и 6000К</t>
    </r>
  </si>
  <si>
    <r>
      <t>Модель 515</t>
    </r>
    <r>
      <rPr>
        <sz val="14"/>
        <color indexed="8"/>
        <rFont val="Times New Roman"/>
        <family val="1"/>
      </rPr>
      <t xml:space="preserve">  Светильник настенно-потолочный светодиодный RDC-Electric 500 мм (с ПДУ)  80 вт 3000К и 6000К</t>
    </r>
  </si>
  <si>
    <r>
      <t>Модель 511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80 вт 3000К и 6000К</t>
    </r>
  </si>
  <si>
    <r>
      <t xml:space="preserve">Модель </t>
    </r>
    <r>
      <rPr>
        <b/>
        <sz val="14"/>
        <color indexed="8"/>
        <rFont val="Times New Roman"/>
        <family val="1"/>
      </rPr>
      <t>400</t>
    </r>
    <r>
      <rPr>
        <sz val="14"/>
        <color indexed="8"/>
        <rFont val="Times New Roman"/>
        <family val="1"/>
      </rPr>
      <t xml:space="preserve">  Светильник настенно-потолочный светодиодный RDC-Electric 500 мм (с ПДУ)  105вт 3000К и 6000К</t>
    </r>
  </si>
  <si>
    <r>
      <t>Модель 600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105 вт 3000К и 6000К</t>
    </r>
  </si>
  <si>
    <r>
      <t>Модель 601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105 вт   3000К и 6000К</t>
    </r>
  </si>
  <si>
    <r>
      <t>Модель 602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105 вт   3000К и 6000К</t>
    </r>
  </si>
  <si>
    <r>
      <t>Модель 603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105 вт  3000К и 6000К</t>
    </r>
  </si>
  <si>
    <r>
      <t>Модель 505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105 вт  3000К и 6000К</t>
    </r>
  </si>
  <si>
    <r>
      <t>Модель 506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105 вт  3000К и 6000К</t>
    </r>
  </si>
  <si>
    <r>
      <t>Модель 507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105 вт   3000К и 6000К</t>
    </r>
  </si>
  <si>
    <r>
      <t>Модель 508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105 вт  3000К и 6000К</t>
    </r>
  </si>
  <si>
    <r>
      <t>Модель 512</t>
    </r>
    <r>
      <rPr>
        <sz val="14"/>
        <color indexed="8"/>
        <rFont val="Times New Roman"/>
        <family val="1"/>
      </rPr>
      <t xml:space="preserve">  Светильник настенно-потолочный светодиодный RDC-Electric 500 мм (с ПДУ)  105 вт 3000К и 6000К</t>
    </r>
  </si>
  <si>
    <r>
      <t>Модель 515</t>
    </r>
    <r>
      <rPr>
        <sz val="14"/>
        <color indexed="8"/>
        <rFont val="Times New Roman"/>
        <family val="1"/>
      </rPr>
      <t xml:space="preserve">  Светильник настенно-потолочный светодиодный RDC-Electric 500 мм (с ПДУ)  105 вт 3000К и 6000К</t>
    </r>
  </si>
  <si>
    <r>
      <t>Модель 511</t>
    </r>
    <r>
      <rPr>
        <sz val="14"/>
        <color indexed="8"/>
        <rFont val="Times New Roman"/>
        <family val="1"/>
      </rPr>
      <t xml:space="preserve"> Светильник настенно-потолочный светодиодный RDC-Electric 500 мм (с ПДУ)  105 вт 3000К и 6000К</t>
    </r>
  </si>
  <si>
    <t>Фото</t>
  </si>
  <si>
    <t>Мощность</t>
  </si>
  <si>
    <r>
      <rPr>
        <sz val="16"/>
        <color indexed="8"/>
        <rFont val="Calibri (Основной текст)"/>
        <family val="0"/>
      </rPr>
      <t>⌀</t>
    </r>
    <r>
      <rPr>
        <sz val="11"/>
        <color theme="1"/>
        <rFont val="Calibri"/>
        <family val="0"/>
      </rPr>
      <t xml:space="preserve"> Основ</t>
    </r>
  </si>
  <si>
    <t>140 Lm/W</t>
  </si>
  <si>
    <t>кол-во диодов</t>
  </si>
  <si>
    <t>16 Ватт</t>
  </si>
  <si>
    <t>230мм</t>
  </si>
  <si>
    <t>2835-0,5W-3V</t>
  </si>
  <si>
    <t>40 шт</t>
  </si>
  <si>
    <t>Lm/W</t>
  </si>
  <si>
    <t>24 Ватт</t>
  </si>
  <si>
    <t>300мм</t>
  </si>
  <si>
    <t>60 шт</t>
  </si>
  <si>
    <t>18 Ватт</t>
  </si>
  <si>
    <t>2835-1,5W-9V</t>
  </si>
  <si>
    <t>Хар-ки диода</t>
  </si>
  <si>
    <t>2835-1W-6V</t>
  </si>
  <si>
    <t>24 шт</t>
  </si>
  <si>
    <t>350мм</t>
  </si>
  <si>
    <t>36 Ватт</t>
  </si>
  <si>
    <t>48 Ватт</t>
  </si>
  <si>
    <t>450 мм</t>
  </si>
  <si>
    <t>48 шт</t>
  </si>
  <si>
    <t>72 Ватт</t>
  </si>
  <si>
    <t>80 Ватт</t>
  </si>
  <si>
    <t>80 шт</t>
  </si>
  <si>
    <t>96 Ватт</t>
  </si>
  <si>
    <t>64 шт</t>
  </si>
  <si>
    <t>12 шт</t>
  </si>
  <si>
    <t>86 Ватт</t>
  </si>
  <si>
    <t>460 шт</t>
  </si>
  <si>
    <t>2835-0,2W-3V</t>
  </si>
  <si>
    <t>90 ватт</t>
  </si>
  <si>
    <t>2835-1,5W-9V+5050RGB</t>
  </si>
  <si>
    <t>60 штWW+40шт RGB</t>
  </si>
  <si>
    <t>пример упаковки</t>
  </si>
  <si>
    <t>технические характиристики и упаковка</t>
  </si>
  <si>
    <t>105 Ватт</t>
  </si>
  <si>
    <t>ЗАКАЗ</t>
  </si>
  <si>
    <t>СУММА</t>
  </si>
  <si>
    <t>ОБЪЕМ</t>
  </si>
  <si>
    <t>ВЕС</t>
  </si>
  <si>
    <t xml:space="preserve">Цена (безналичный расчет)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</si>
</sst>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₽_-;\-* #,##0\ _₽_-;_-* &quot;-&quot;??\ _₽_-;_-@_-"/>
    <numFmt numFmtId="167" formatCode="_-* #,##0.0\ _₽_-;\-* #,##0.0\ _₽_-;_-* &quot;-&quot;??\ _₽_-;_-@_-"/>
    <numFmt numFmtId="168" formatCode="[$-FC19]dddd\,\ d\ mmmm\ yyyy\ &quot;г&quot;\."/>
  </numFmts>
  <fonts count="43">
    <font>
      <sz val="11"/>
      <color theme="1"/>
      <name val="Calibri"/>
      <family val="0"/>
    </font>
    <font>
      <sz val="11"/>
      <color indexed="8"/>
      <name val="Calibri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Calibri (Основной текст)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0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0"/>
    </font>
    <font>
      <sz val="11"/>
      <color indexed="14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0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5" fontId="41" fillId="0" borderId="10" xfId="0" applyNumberFormat="1" applyFont="1" applyBorder="1" applyAlignment="1">
      <alignment horizontal="center" vertical="center" wrapText="1"/>
    </xf>
    <xf numFmtId="165" fontId="41" fillId="0" borderId="10" xfId="60" applyNumberFormat="1" applyFont="1" applyFill="1" applyBorder="1" applyAlignment="1">
      <alignment horizontal="center" vertical="center" wrapText="1"/>
    </xf>
    <xf numFmtId="165" fontId="41" fillId="0" borderId="18" xfId="60" applyNumberFormat="1" applyFont="1" applyFill="1" applyBorder="1" applyAlignment="1">
      <alignment horizontal="center" vertical="center" wrapText="1"/>
    </xf>
    <xf numFmtId="166" fontId="41" fillId="0" borderId="0" xfId="60" applyNumberFormat="1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65" fontId="41" fillId="0" borderId="17" xfId="60" applyNumberFormat="1" applyFont="1" applyFill="1" applyBorder="1" applyAlignment="1">
      <alignment horizontal="center" vertical="center" wrapText="1"/>
    </xf>
    <xf numFmtId="165" fontId="41" fillId="0" borderId="12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166" fontId="41" fillId="33" borderId="22" xfId="60" applyNumberFormat="1" applyFont="1" applyFill="1" applyBorder="1" applyAlignment="1">
      <alignment horizontal="center" vertical="center" wrapText="1"/>
    </xf>
    <xf numFmtId="165" fontId="41" fillId="33" borderId="22" xfId="0" applyNumberFormat="1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165" fontId="41" fillId="0" borderId="12" xfId="6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 horizontal="center" vertical="center" wrapText="1"/>
    </xf>
    <xf numFmtId="165" fontId="41" fillId="33" borderId="12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2.jpeg" /><Relationship Id="rId2" Type="http://schemas.openxmlformats.org/officeDocument/2006/relationships/image" Target="../media/image93.jpeg" /><Relationship Id="rId3" Type="http://schemas.openxmlformats.org/officeDocument/2006/relationships/image" Target="../media/image94.jpeg" /><Relationship Id="rId4" Type="http://schemas.openxmlformats.org/officeDocument/2006/relationships/image" Target="../media/image95.jpeg" /><Relationship Id="rId5" Type="http://schemas.openxmlformats.org/officeDocument/2006/relationships/image" Target="../media/image96.jpeg" /><Relationship Id="rId6" Type="http://schemas.openxmlformats.org/officeDocument/2006/relationships/image" Target="../media/image97.jpeg" /><Relationship Id="rId7" Type="http://schemas.openxmlformats.org/officeDocument/2006/relationships/image" Target="../media/image98.jpeg" /><Relationship Id="rId8" Type="http://schemas.openxmlformats.org/officeDocument/2006/relationships/image" Target="../media/image99.jpeg" /><Relationship Id="rId9" Type="http://schemas.openxmlformats.org/officeDocument/2006/relationships/image" Target="../media/image100.jpeg" /><Relationship Id="rId10" Type="http://schemas.openxmlformats.org/officeDocument/2006/relationships/image" Target="../media/image101.jpeg" /><Relationship Id="rId11" Type="http://schemas.openxmlformats.org/officeDocument/2006/relationships/image" Target="../media/image102.jpeg" /><Relationship Id="rId12" Type="http://schemas.openxmlformats.org/officeDocument/2006/relationships/image" Target="../media/image103.jpeg" /><Relationship Id="rId13" Type="http://schemas.openxmlformats.org/officeDocument/2006/relationships/image" Target="../media/image104.jpeg" /><Relationship Id="rId14" Type="http://schemas.openxmlformats.org/officeDocument/2006/relationships/image" Target="../media/image10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1933575</xdr:colOff>
      <xdr:row>5</xdr:row>
      <xdr:rowOff>2209800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19275"/>
          <a:ext cx="1933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1943100</xdr:colOff>
      <xdr:row>5</xdr:row>
      <xdr:rowOff>28575</xdr:rowOff>
    </xdr:from>
    <xdr:to>
      <xdr:col>1</xdr:col>
      <xdr:colOff>3886200</xdr:colOff>
      <xdr:row>6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1847850"/>
          <a:ext cx="1943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28575</xdr:rowOff>
    </xdr:from>
    <xdr:to>
      <xdr:col>1</xdr:col>
      <xdr:colOff>1609725</xdr:colOff>
      <xdr:row>7</xdr:row>
      <xdr:rowOff>47625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067175"/>
          <a:ext cx="15906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6</xdr:row>
      <xdr:rowOff>9525</xdr:rowOff>
    </xdr:from>
    <xdr:to>
      <xdr:col>1</xdr:col>
      <xdr:colOff>3152775</xdr:colOff>
      <xdr:row>7</xdr:row>
      <xdr:rowOff>19050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404812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7</xdr:row>
      <xdr:rowOff>47625</xdr:rowOff>
    </xdr:from>
    <xdr:to>
      <xdr:col>1</xdr:col>
      <xdr:colOff>1590675</xdr:colOff>
      <xdr:row>7</xdr:row>
      <xdr:rowOff>1847850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5876925"/>
          <a:ext cx="1590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7</xdr:row>
      <xdr:rowOff>28575</xdr:rowOff>
    </xdr:from>
    <xdr:to>
      <xdr:col>1</xdr:col>
      <xdr:colOff>3162300</xdr:colOff>
      <xdr:row>7</xdr:row>
      <xdr:rowOff>1847850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24050" y="5857875"/>
          <a:ext cx="1590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1590675</xdr:colOff>
      <xdr:row>8</xdr:row>
      <xdr:rowOff>1819275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7677150"/>
          <a:ext cx="1590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8</xdr:row>
      <xdr:rowOff>19050</xdr:rowOff>
    </xdr:from>
    <xdr:to>
      <xdr:col>1</xdr:col>
      <xdr:colOff>3162300</xdr:colOff>
      <xdr:row>8</xdr:row>
      <xdr:rowOff>1800225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43100" y="7696200"/>
          <a:ext cx="1571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1552575</xdr:colOff>
      <xdr:row>9</xdr:row>
      <xdr:rowOff>1771650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9505950"/>
          <a:ext cx="15525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9</xdr:row>
      <xdr:rowOff>0</xdr:rowOff>
    </xdr:from>
    <xdr:to>
      <xdr:col>1</xdr:col>
      <xdr:colOff>3143250</xdr:colOff>
      <xdr:row>9</xdr:row>
      <xdr:rowOff>1771650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43100" y="9505950"/>
          <a:ext cx="15525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1552575</xdr:colOff>
      <xdr:row>11</xdr:row>
      <xdr:rowOff>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11315700"/>
          <a:ext cx="15525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10</xdr:row>
      <xdr:rowOff>9525</xdr:rowOff>
    </xdr:from>
    <xdr:to>
      <xdr:col>1</xdr:col>
      <xdr:colOff>3152775</xdr:colOff>
      <xdr:row>10</xdr:row>
      <xdr:rowOff>1771650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62150" y="11325225"/>
          <a:ext cx="15430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1571625</xdr:colOff>
      <xdr:row>12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13087350"/>
          <a:ext cx="1571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11</xdr:row>
      <xdr:rowOff>9525</xdr:rowOff>
    </xdr:from>
    <xdr:to>
      <xdr:col>1</xdr:col>
      <xdr:colOff>3095625</xdr:colOff>
      <xdr:row>11</xdr:row>
      <xdr:rowOff>1733550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24050" y="13096875"/>
          <a:ext cx="1524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1771650</xdr:rowOff>
    </xdr:from>
    <xdr:to>
      <xdr:col>1</xdr:col>
      <xdr:colOff>1571625</xdr:colOff>
      <xdr:row>13</xdr:row>
      <xdr:rowOff>28575</xdr:rowOff>
    </xdr:to>
    <xdr:pic>
      <xdr:nvPicPr>
        <xdr:cNvPr id="15" name="Рисунок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14859000"/>
          <a:ext cx="1571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12</xdr:row>
      <xdr:rowOff>9525</xdr:rowOff>
    </xdr:from>
    <xdr:to>
      <xdr:col>1</xdr:col>
      <xdr:colOff>3133725</xdr:colOff>
      <xdr:row>13</xdr:row>
      <xdr:rowOff>28575</xdr:rowOff>
    </xdr:to>
    <xdr:pic>
      <xdr:nvPicPr>
        <xdr:cNvPr id="16" name="Рисунок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24050" y="14868525"/>
          <a:ext cx="15621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1571625</xdr:colOff>
      <xdr:row>13</xdr:row>
      <xdr:rowOff>1800225</xdr:rowOff>
    </xdr:to>
    <xdr:pic>
      <xdr:nvPicPr>
        <xdr:cNvPr id="17" name="Рисунок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16621125"/>
          <a:ext cx="1571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13</xdr:row>
      <xdr:rowOff>28575</xdr:rowOff>
    </xdr:from>
    <xdr:to>
      <xdr:col>1</xdr:col>
      <xdr:colOff>3124200</xdr:colOff>
      <xdr:row>13</xdr:row>
      <xdr:rowOff>1809750</xdr:rowOff>
    </xdr:to>
    <xdr:pic>
      <xdr:nvPicPr>
        <xdr:cNvPr id="18" name="Рисунок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24050" y="16649700"/>
          <a:ext cx="15525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13</xdr:row>
      <xdr:rowOff>1809750</xdr:rowOff>
    </xdr:from>
    <xdr:to>
      <xdr:col>1</xdr:col>
      <xdr:colOff>2733675</xdr:colOff>
      <xdr:row>14</xdr:row>
      <xdr:rowOff>1647825</xdr:rowOff>
    </xdr:to>
    <xdr:pic>
      <xdr:nvPicPr>
        <xdr:cNvPr id="19" name="Рисунок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2425" y="18430875"/>
          <a:ext cx="27336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1676400</xdr:rowOff>
    </xdr:from>
    <xdr:to>
      <xdr:col>1</xdr:col>
      <xdr:colOff>2019300</xdr:colOff>
      <xdr:row>15</xdr:row>
      <xdr:rowOff>1724025</xdr:rowOff>
    </xdr:to>
    <xdr:pic>
      <xdr:nvPicPr>
        <xdr:cNvPr id="20" name="Рисунок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20107275"/>
          <a:ext cx="20193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1695450</xdr:colOff>
      <xdr:row>17</xdr:row>
      <xdr:rowOff>0</xdr:rowOff>
    </xdr:to>
    <xdr:pic>
      <xdr:nvPicPr>
        <xdr:cNvPr id="21" name="Рисунок 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52425" y="21840825"/>
          <a:ext cx="1695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16</xdr:row>
      <xdr:rowOff>1466850</xdr:rowOff>
    </xdr:from>
    <xdr:to>
      <xdr:col>1</xdr:col>
      <xdr:colOff>2114550</xdr:colOff>
      <xdr:row>17</xdr:row>
      <xdr:rowOff>1276350</xdr:rowOff>
    </xdr:to>
    <xdr:pic>
      <xdr:nvPicPr>
        <xdr:cNvPr id="22" name="Рисунок 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2425" y="23307675"/>
          <a:ext cx="2114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1571625</xdr:colOff>
      <xdr:row>19</xdr:row>
      <xdr:rowOff>0</xdr:rowOff>
    </xdr:to>
    <xdr:pic>
      <xdr:nvPicPr>
        <xdr:cNvPr id="23" name="Рисунок 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2425" y="24603075"/>
          <a:ext cx="1571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18</xdr:row>
      <xdr:rowOff>9525</xdr:rowOff>
    </xdr:from>
    <xdr:to>
      <xdr:col>1</xdr:col>
      <xdr:colOff>3152775</xdr:colOff>
      <xdr:row>19</xdr:row>
      <xdr:rowOff>9525</xdr:rowOff>
    </xdr:to>
    <xdr:pic>
      <xdr:nvPicPr>
        <xdr:cNvPr id="24" name="Рисунок 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43100" y="24612600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1552575</xdr:colOff>
      <xdr:row>20</xdr:row>
      <xdr:rowOff>9525</xdr:rowOff>
    </xdr:to>
    <xdr:pic>
      <xdr:nvPicPr>
        <xdr:cNvPr id="25" name="Рисунок 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2425" y="26403300"/>
          <a:ext cx="15525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19</xdr:row>
      <xdr:rowOff>9525</xdr:rowOff>
    </xdr:from>
    <xdr:to>
      <xdr:col>1</xdr:col>
      <xdr:colOff>3095625</xdr:colOff>
      <xdr:row>19</xdr:row>
      <xdr:rowOff>1743075</xdr:rowOff>
    </xdr:to>
    <xdr:pic>
      <xdr:nvPicPr>
        <xdr:cNvPr id="26" name="Рисунок 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943100" y="26412825"/>
          <a:ext cx="15049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2933700</xdr:colOff>
      <xdr:row>21</xdr:row>
      <xdr:rowOff>9525</xdr:rowOff>
    </xdr:to>
    <xdr:pic>
      <xdr:nvPicPr>
        <xdr:cNvPr id="27" name="Рисунок 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52425" y="28165425"/>
          <a:ext cx="29337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1590675</xdr:colOff>
      <xdr:row>22</xdr:row>
      <xdr:rowOff>9525</xdr:rowOff>
    </xdr:to>
    <xdr:pic>
      <xdr:nvPicPr>
        <xdr:cNvPr id="28" name="Рисунок 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52425" y="29937075"/>
          <a:ext cx="15906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21</xdr:row>
      <xdr:rowOff>9525</xdr:rowOff>
    </xdr:from>
    <xdr:to>
      <xdr:col>1</xdr:col>
      <xdr:colOff>3162300</xdr:colOff>
      <xdr:row>22</xdr:row>
      <xdr:rowOff>28575</xdr:rowOff>
    </xdr:to>
    <xdr:pic>
      <xdr:nvPicPr>
        <xdr:cNvPr id="29" name="Рисунок 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24050" y="29946600"/>
          <a:ext cx="1590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1590675</xdr:colOff>
      <xdr:row>23</xdr:row>
      <xdr:rowOff>28575</xdr:rowOff>
    </xdr:to>
    <xdr:pic>
      <xdr:nvPicPr>
        <xdr:cNvPr id="30" name="Рисунок 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52425" y="31737300"/>
          <a:ext cx="1590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22</xdr:row>
      <xdr:rowOff>28575</xdr:rowOff>
    </xdr:from>
    <xdr:to>
      <xdr:col>1</xdr:col>
      <xdr:colOff>3152775</xdr:colOff>
      <xdr:row>23</xdr:row>
      <xdr:rowOff>28575</xdr:rowOff>
    </xdr:to>
    <xdr:pic>
      <xdr:nvPicPr>
        <xdr:cNvPr id="31" name="Рисунок 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43100" y="31765875"/>
          <a:ext cx="15621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1590675</xdr:colOff>
      <xdr:row>24</xdr:row>
      <xdr:rowOff>19050</xdr:rowOff>
    </xdr:to>
    <xdr:pic>
      <xdr:nvPicPr>
        <xdr:cNvPr id="32" name="Рисунок 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52425" y="33528000"/>
          <a:ext cx="1590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23</xdr:row>
      <xdr:rowOff>47625</xdr:rowOff>
    </xdr:from>
    <xdr:to>
      <xdr:col>1</xdr:col>
      <xdr:colOff>3152775</xdr:colOff>
      <xdr:row>24</xdr:row>
      <xdr:rowOff>28575</xdr:rowOff>
    </xdr:to>
    <xdr:pic>
      <xdr:nvPicPr>
        <xdr:cNvPr id="33" name="Рисунок 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952625" y="33575625"/>
          <a:ext cx="15525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1590675</xdr:colOff>
      <xdr:row>24</xdr:row>
      <xdr:rowOff>1819275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52425" y="35328225"/>
          <a:ext cx="1590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24</xdr:row>
      <xdr:rowOff>19050</xdr:rowOff>
    </xdr:from>
    <xdr:to>
      <xdr:col>1</xdr:col>
      <xdr:colOff>3162300</xdr:colOff>
      <xdr:row>24</xdr:row>
      <xdr:rowOff>1828800</xdr:rowOff>
    </xdr:to>
    <xdr:pic>
      <xdr:nvPicPr>
        <xdr:cNvPr id="35" name="Рисунок 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952625" y="35347275"/>
          <a:ext cx="15621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1552575</xdr:colOff>
      <xdr:row>26</xdr:row>
      <xdr:rowOff>9525</xdr:rowOff>
    </xdr:to>
    <xdr:pic>
      <xdr:nvPicPr>
        <xdr:cNvPr id="36" name="Рисунок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2425" y="37157025"/>
          <a:ext cx="15525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25</xdr:row>
      <xdr:rowOff>9525</xdr:rowOff>
    </xdr:from>
    <xdr:to>
      <xdr:col>1</xdr:col>
      <xdr:colOff>3114675</xdr:colOff>
      <xdr:row>26</xdr:row>
      <xdr:rowOff>28575</xdr:rowOff>
    </xdr:to>
    <xdr:pic>
      <xdr:nvPicPr>
        <xdr:cNvPr id="37" name="Рисунок 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24050" y="37166550"/>
          <a:ext cx="15430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1552575</xdr:colOff>
      <xdr:row>27</xdr:row>
      <xdr:rowOff>38100</xdr:rowOff>
    </xdr:to>
    <xdr:pic>
      <xdr:nvPicPr>
        <xdr:cNvPr id="38" name="Рисунок 4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38919150"/>
          <a:ext cx="15525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26</xdr:row>
      <xdr:rowOff>9525</xdr:rowOff>
    </xdr:from>
    <xdr:to>
      <xdr:col>1</xdr:col>
      <xdr:colOff>3095625</xdr:colOff>
      <xdr:row>27</xdr:row>
      <xdr:rowOff>38100</xdr:rowOff>
    </xdr:to>
    <xdr:pic>
      <xdr:nvPicPr>
        <xdr:cNvPr id="39" name="Рисунок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924050" y="38928675"/>
          <a:ext cx="15240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1571625</xdr:colOff>
      <xdr:row>28</xdr:row>
      <xdr:rowOff>9525</xdr:rowOff>
    </xdr:to>
    <xdr:pic>
      <xdr:nvPicPr>
        <xdr:cNvPr id="40" name="Рисунок 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2425" y="40652700"/>
          <a:ext cx="1571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27</xdr:row>
      <xdr:rowOff>28575</xdr:rowOff>
    </xdr:from>
    <xdr:to>
      <xdr:col>1</xdr:col>
      <xdr:colOff>3114675</xdr:colOff>
      <xdr:row>27</xdr:row>
      <xdr:rowOff>1771650</xdr:rowOff>
    </xdr:to>
    <xdr:pic>
      <xdr:nvPicPr>
        <xdr:cNvPr id="41" name="Рисунок 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43100" y="40681275"/>
          <a:ext cx="15240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1571625</xdr:colOff>
      <xdr:row>29</xdr:row>
      <xdr:rowOff>9525</xdr:rowOff>
    </xdr:to>
    <xdr:pic>
      <xdr:nvPicPr>
        <xdr:cNvPr id="42" name="Рисунок 4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52425" y="42424350"/>
          <a:ext cx="1571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28</xdr:row>
      <xdr:rowOff>9525</xdr:rowOff>
    </xdr:from>
    <xdr:to>
      <xdr:col>1</xdr:col>
      <xdr:colOff>3114675</xdr:colOff>
      <xdr:row>29</xdr:row>
      <xdr:rowOff>9525</xdr:rowOff>
    </xdr:to>
    <xdr:pic>
      <xdr:nvPicPr>
        <xdr:cNvPr id="43" name="Рисунок 4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924050" y="42433875"/>
          <a:ext cx="1543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1571625</xdr:colOff>
      <xdr:row>30</xdr:row>
      <xdr:rowOff>66675</xdr:rowOff>
    </xdr:to>
    <xdr:pic>
      <xdr:nvPicPr>
        <xdr:cNvPr id="44" name="Рисунок 4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44196000"/>
          <a:ext cx="1571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29</xdr:row>
      <xdr:rowOff>28575</xdr:rowOff>
    </xdr:from>
    <xdr:to>
      <xdr:col>1</xdr:col>
      <xdr:colOff>3114675</xdr:colOff>
      <xdr:row>30</xdr:row>
      <xdr:rowOff>28575</xdr:rowOff>
    </xdr:to>
    <xdr:pic>
      <xdr:nvPicPr>
        <xdr:cNvPr id="45" name="Рисунок 4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952625" y="44224575"/>
          <a:ext cx="15144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30</xdr:row>
      <xdr:rowOff>0</xdr:rowOff>
    </xdr:from>
    <xdr:to>
      <xdr:col>1</xdr:col>
      <xdr:colOff>2886075</xdr:colOff>
      <xdr:row>30</xdr:row>
      <xdr:rowOff>1752600</xdr:rowOff>
    </xdr:to>
    <xdr:pic>
      <xdr:nvPicPr>
        <xdr:cNvPr id="46" name="Рисунок 48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52425" y="45929550"/>
          <a:ext cx="28860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2019300</xdr:colOff>
      <xdr:row>31</xdr:row>
      <xdr:rowOff>1724025</xdr:rowOff>
    </xdr:to>
    <xdr:pic>
      <xdr:nvPicPr>
        <xdr:cNvPr id="47" name="Рисунок 4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2425" y="47691675"/>
          <a:ext cx="20193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1695450</xdr:colOff>
      <xdr:row>32</xdr:row>
      <xdr:rowOff>1447800</xdr:rowOff>
    </xdr:to>
    <xdr:pic>
      <xdr:nvPicPr>
        <xdr:cNvPr id="48" name="Рисунок 5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52425" y="49482375"/>
          <a:ext cx="16954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32</xdr:row>
      <xdr:rowOff>19050</xdr:rowOff>
    </xdr:from>
    <xdr:to>
      <xdr:col>1</xdr:col>
      <xdr:colOff>3152775</xdr:colOff>
      <xdr:row>32</xdr:row>
      <xdr:rowOff>1181100</xdr:rowOff>
    </xdr:to>
    <xdr:pic>
      <xdr:nvPicPr>
        <xdr:cNvPr id="49" name="Рисунок 5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590675" y="49501425"/>
          <a:ext cx="1914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2114550</xdr:colOff>
      <xdr:row>33</xdr:row>
      <xdr:rowOff>1276350</xdr:rowOff>
    </xdr:to>
    <xdr:pic>
      <xdr:nvPicPr>
        <xdr:cNvPr id="50" name="Рисунок 5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52425" y="50987325"/>
          <a:ext cx="21145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1571625</xdr:colOff>
      <xdr:row>35</xdr:row>
      <xdr:rowOff>9525</xdr:rowOff>
    </xdr:to>
    <xdr:pic>
      <xdr:nvPicPr>
        <xdr:cNvPr id="51" name="Рисунок 5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52425" y="52282725"/>
          <a:ext cx="15716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34</xdr:row>
      <xdr:rowOff>28575</xdr:rowOff>
    </xdr:from>
    <xdr:to>
      <xdr:col>1</xdr:col>
      <xdr:colOff>3162300</xdr:colOff>
      <xdr:row>35</xdr:row>
      <xdr:rowOff>28575</xdr:rowOff>
    </xdr:to>
    <xdr:pic>
      <xdr:nvPicPr>
        <xdr:cNvPr id="52" name="Рисунок 5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962150" y="52311300"/>
          <a:ext cx="15525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1552575</xdr:colOff>
      <xdr:row>35</xdr:row>
      <xdr:rowOff>1781175</xdr:rowOff>
    </xdr:to>
    <xdr:pic>
      <xdr:nvPicPr>
        <xdr:cNvPr id="53" name="Рисунок 5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2425" y="54073425"/>
          <a:ext cx="15525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35</xdr:row>
      <xdr:rowOff>38100</xdr:rowOff>
    </xdr:from>
    <xdr:to>
      <xdr:col>1</xdr:col>
      <xdr:colOff>3076575</xdr:colOff>
      <xdr:row>35</xdr:row>
      <xdr:rowOff>1752600</xdr:rowOff>
    </xdr:to>
    <xdr:pic>
      <xdr:nvPicPr>
        <xdr:cNvPr id="54" name="Рисунок 5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924050" y="54111525"/>
          <a:ext cx="15049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2933700</xdr:colOff>
      <xdr:row>36</xdr:row>
      <xdr:rowOff>1781175</xdr:rowOff>
    </xdr:to>
    <xdr:pic>
      <xdr:nvPicPr>
        <xdr:cNvPr id="55" name="Рисунок 5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52425" y="55864125"/>
          <a:ext cx="29337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36</xdr:row>
      <xdr:rowOff>1809750</xdr:rowOff>
    </xdr:from>
    <xdr:to>
      <xdr:col>1</xdr:col>
      <xdr:colOff>2352675</xdr:colOff>
      <xdr:row>37</xdr:row>
      <xdr:rowOff>2009775</xdr:rowOff>
    </xdr:to>
    <xdr:pic>
      <xdr:nvPicPr>
        <xdr:cNvPr id="56" name="Рисунок 5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52425" y="57673875"/>
          <a:ext cx="235267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2381250</xdr:colOff>
      <xdr:row>39</xdr:row>
      <xdr:rowOff>28575</xdr:rowOff>
    </xdr:to>
    <xdr:pic>
      <xdr:nvPicPr>
        <xdr:cNvPr id="57" name="Рисунок 5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52425" y="59712225"/>
          <a:ext cx="23812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39</xdr:row>
      <xdr:rowOff>0</xdr:rowOff>
    </xdr:from>
    <xdr:to>
      <xdr:col>1</xdr:col>
      <xdr:colOff>2381250</xdr:colOff>
      <xdr:row>40</xdr:row>
      <xdr:rowOff>0</xdr:rowOff>
    </xdr:to>
    <xdr:pic>
      <xdr:nvPicPr>
        <xdr:cNvPr id="58" name="Рисунок 6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52425" y="61731525"/>
          <a:ext cx="23812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2400300</xdr:colOff>
      <xdr:row>41</xdr:row>
      <xdr:rowOff>28575</xdr:rowOff>
    </xdr:to>
    <xdr:pic>
      <xdr:nvPicPr>
        <xdr:cNvPr id="59" name="Рисунок 6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52425" y="63769875"/>
          <a:ext cx="2400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2400300</xdr:colOff>
      <xdr:row>41</xdr:row>
      <xdr:rowOff>2057400</xdr:rowOff>
    </xdr:to>
    <xdr:pic>
      <xdr:nvPicPr>
        <xdr:cNvPr id="60" name="Рисунок 62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52425" y="65798700"/>
          <a:ext cx="2400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2419350</xdr:colOff>
      <xdr:row>42</xdr:row>
      <xdr:rowOff>2076450</xdr:rowOff>
    </xdr:to>
    <xdr:pic>
      <xdr:nvPicPr>
        <xdr:cNvPr id="61" name="Рисунок 6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52425" y="67903725"/>
          <a:ext cx="24193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2400300</xdr:colOff>
      <xdr:row>44</xdr:row>
      <xdr:rowOff>0</xdr:rowOff>
    </xdr:to>
    <xdr:pic>
      <xdr:nvPicPr>
        <xdr:cNvPr id="62" name="Рисунок 6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52425" y="69999225"/>
          <a:ext cx="24003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2057400</xdr:rowOff>
    </xdr:from>
    <xdr:to>
      <xdr:col>1</xdr:col>
      <xdr:colOff>2409825</xdr:colOff>
      <xdr:row>44</xdr:row>
      <xdr:rowOff>2076450</xdr:rowOff>
    </xdr:to>
    <xdr:pic>
      <xdr:nvPicPr>
        <xdr:cNvPr id="63" name="Рисунок 6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52425" y="72056625"/>
          <a:ext cx="24098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2419350</xdr:colOff>
      <xdr:row>46</xdr:row>
      <xdr:rowOff>0</xdr:rowOff>
    </xdr:to>
    <xdr:pic>
      <xdr:nvPicPr>
        <xdr:cNvPr id="64" name="Рисунок 66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352425" y="74171175"/>
          <a:ext cx="24193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2076450</xdr:rowOff>
    </xdr:from>
    <xdr:to>
      <xdr:col>1</xdr:col>
      <xdr:colOff>2381250</xdr:colOff>
      <xdr:row>47</xdr:row>
      <xdr:rowOff>28575</xdr:rowOff>
    </xdr:to>
    <xdr:pic>
      <xdr:nvPicPr>
        <xdr:cNvPr id="65" name="Рисунок 67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52425" y="76247625"/>
          <a:ext cx="23812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1990725</xdr:colOff>
      <xdr:row>47</xdr:row>
      <xdr:rowOff>2276475</xdr:rowOff>
    </xdr:to>
    <xdr:pic>
      <xdr:nvPicPr>
        <xdr:cNvPr id="66" name="Рисунок 68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52425" y="78266925"/>
          <a:ext cx="19907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47</xdr:row>
      <xdr:rowOff>28575</xdr:rowOff>
    </xdr:from>
    <xdr:to>
      <xdr:col>1</xdr:col>
      <xdr:colOff>3914775</xdr:colOff>
      <xdr:row>47</xdr:row>
      <xdr:rowOff>2257425</xdr:rowOff>
    </xdr:to>
    <xdr:pic>
      <xdr:nvPicPr>
        <xdr:cNvPr id="67" name="Рисунок 69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314575" y="7829550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47</xdr:row>
      <xdr:rowOff>2286000</xdr:rowOff>
    </xdr:from>
    <xdr:to>
      <xdr:col>1</xdr:col>
      <xdr:colOff>1943100</xdr:colOff>
      <xdr:row>49</xdr:row>
      <xdr:rowOff>0</xdr:rowOff>
    </xdr:to>
    <xdr:pic>
      <xdr:nvPicPr>
        <xdr:cNvPr id="68" name="Рисунок 70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52425" y="80552925"/>
          <a:ext cx="19431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48</xdr:row>
      <xdr:rowOff>9525</xdr:rowOff>
    </xdr:from>
    <xdr:to>
      <xdr:col>1</xdr:col>
      <xdr:colOff>3914775</xdr:colOff>
      <xdr:row>49</xdr:row>
      <xdr:rowOff>9525</xdr:rowOff>
    </xdr:to>
    <xdr:pic>
      <xdr:nvPicPr>
        <xdr:cNvPr id="69" name="Рисунок 7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314575" y="8056245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48</xdr:row>
      <xdr:rowOff>2228850</xdr:rowOff>
    </xdr:from>
    <xdr:to>
      <xdr:col>1</xdr:col>
      <xdr:colOff>1952625</xdr:colOff>
      <xdr:row>49</xdr:row>
      <xdr:rowOff>2228850</xdr:rowOff>
    </xdr:to>
    <xdr:pic>
      <xdr:nvPicPr>
        <xdr:cNvPr id="70" name="Рисунок 72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52425" y="82781775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49</xdr:row>
      <xdr:rowOff>28575</xdr:rowOff>
    </xdr:from>
    <xdr:to>
      <xdr:col>1</xdr:col>
      <xdr:colOff>3943350</xdr:colOff>
      <xdr:row>49</xdr:row>
      <xdr:rowOff>2257425</xdr:rowOff>
    </xdr:to>
    <xdr:pic>
      <xdr:nvPicPr>
        <xdr:cNvPr id="71" name="Рисунок 73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343150" y="8281035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49</xdr:row>
      <xdr:rowOff>2295525</xdr:rowOff>
    </xdr:from>
    <xdr:to>
      <xdr:col>1</xdr:col>
      <xdr:colOff>1952625</xdr:colOff>
      <xdr:row>50</xdr:row>
      <xdr:rowOff>2228850</xdr:rowOff>
    </xdr:to>
    <xdr:pic>
      <xdr:nvPicPr>
        <xdr:cNvPr id="72" name="Рисунок 74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52425" y="8507730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50</xdr:row>
      <xdr:rowOff>9525</xdr:rowOff>
    </xdr:from>
    <xdr:to>
      <xdr:col>1</xdr:col>
      <xdr:colOff>3943350</xdr:colOff>
      <xdr:row>50</xdr:row>
      <xdr:rowOff>2238375</xdr:rowOff>
    </xdr:to>
    <xdr:pic>
      <xdr:nvPicPr>
        <xdr:cNvPr id="73" name="Рисунок 7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343150" y="85086825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1990725</xdr:colOff>
      <xdr:row>51</xdr:row>
      <xdr:rowOff>2276475</xdr:rowOff>
    </xdr:to>
    <xdr:pic>
      <xdr:nvPicPr>
        <xdr:cNvPr id="74" name="Рисунок 76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52425" y="87382350"/>
          <a:ext cx="19907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51</xdr:row>
      <xdr:rowOff>28575</xdr:rowOff>
    </xdr:from>
    <xdr:to>
      <xdr:col>1</xdr:col>
      <xdr:colOff>3933825</xdr:colOff>
      <xdr:row>51</xdr:row>
      <xdr:rowOff>2228850</xdr:rowOff>
    </xdr:to>
    <xdr:pic>
      <xdr:nvPicPr>
        <xdr:cNvPr id="75" name="Рисунок 77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352675" y="87410925"/>
          <a:ext cx="1933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1990725</xdr:colOff>
      <xdr:row>53</xdr:row>
      <xdr:rowOff>0</xdr:rowOff>
    </xdr:to>
    <xdr:pic>
      <xdr:nvPicPr>
        <xdr:cNvPr id="76" name="Рисунок 78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52425" y="89668350"/>
          <a:ext cx="19907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52</xdr:row>
      <xdr:rowOff>9525</xdr:rowOff>
    </xdr:from>
    <xdr:to>
      <xdr:col>1</xdr:col>
      <xdr:colOff>3943350</xdr:colOff>
      <xdr:row>52</xdr:row>
      <xdr:rowOff>2219325</xdr:rowOff>
    </xdr:to>
    <xdr:pic>
      <xdr:nvPicPr>
        <xdr:cNvPr id="77" name="Рисунок 79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352675" y="89677875"/>
          <a:ext cx="1943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1962150</xdr:colOff>
      <xdr:row>53</xdr:row>
      <xdr:rowOff>2247900</xdr:rowOff>
    </xdr:to>
    <xdr:pic>
      <xdr:nvPicPr>
        <xdr:cNvPr id="78" name="Рисунок 8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52425" y="91935300"/>
          <a:ext cx="19621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53</xdr:row>
      <xdr:rowOff>9525</xdr:rowOff>
    </xdr:from>
    <xdr:to>
      <xdr:col>1</xdr:col>
      <xdr:colOff>3914775</xdr:colOff>
      <xdr:row>53</xdr:row>
      <xdr:rowOff>2257425</xdr:rowOff>
    </xdr:to>
    <xdr:pic>
      <xdr:nvPicPr>
        <xdr:cNvPr id="79" name="Рисунок 83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314575" y="91944825"/>
          <a:ext cx="19526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1990725</xdr:colOff>
      <xdr:row>55</xdr:row>
      <xdr:rowOff>0</xdr:rowOff>
    </xdr:to>
    <xdr:pic>
      <xdr:nvPicPr>
        <xdr:cNvPr id="80" name="Рисунок 84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52425" y="94192725"/>
          <a:ext cx="19907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54</xdr:row>
      <xdr:rowOff>28575</xdr:rowOff>
    </xdr:from>
    <xdr:to>
      <xdr:col>1</xdr:col>
      <xdr:colOff>3933825</xdr:colOff>
      <xdr:row>54</xdr:row>
      <xdr:rowOff>2247900</xdr:rowOff>
    </xdr:to>
    <xdr:pic>
      <xdr:nvPicPr>
        <xdr:cNvPr id="81" name="Рисунок 8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343150" y="94221300"/>
          <a:ext cx="1943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1990725</xdr:colOff>
      <xdr:row>55</xdr:row>
      <xdr:rowOff>2247900</xdr:rowOff>
    </xdr:to>
    <xdr:pic>
      <xdr:nvPicPr>
        <xdr:cNvPr id="82" name="Рисунок 86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52425" y="96450150"/>
          <a:ext cx="1990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54</xdr:row>
      <xdr:rowOff>2257425</xdr:rowOff>
    </xdr:from>
    <xdr:to>
      <xdr:col>1</xdr:col>
      <xdr:colOff>3952875</xdr:colOff>
      <xdr:row>55</xdr:row>
      <xdr:rowOff>2238375</xdr:rowOff>
    </xdr:to>
    <xdr:pic>
      <xdr:nvPicPr>
        <xdr:cNvPr id="83" name="Рисунок 87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343150" y="96450150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1962150</xdr:colOff>
      <xdr:row>56</xdr:row>
      <xdr:rowOff>2238375</xdr:rowOff>
    </xdr:to>
    <xdr:pic>
      <xdr:nvPicPr>
        <xdr:cNvPr id="84" name="Рисунок 88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52425" y="9874567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56</xdr:row>
      <xdr:rowOff>0</xdr:rowOff>
    </xdr:from>
    <xdr:to>
      <xdr:col>1</xdr:col>
      <xdr:colOff>3933825</xdr:colOff>
      <xdr:row>56</xdr:row>
      <xdr:rowOff>2209800</xdr:rowOff>
    </xdr:to>
    <xdr:pic>
      <xdr:nvPicPr>
        <xdr:cNvPr id="85" name="Рисунок 89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343150" y="98745675"/>
          <a:ext cx="1943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56</xdr:row>
      <xdr:rowOff>0</xdr:rowOff>
    </xdr:from>
    <xdr:to>
      <xdr:col>1</xdr:col>
      <xdr:colOff>1962150</xdr:colOff>
      <xdr:row>56</xdr:row>
      <xdr:rowOff>2238375</xdr:rowOff>
    </xdr:to>
    <xdr:pic>
      <xdr:nvPicPr>
        <xdr:cNvPr id="86" name="Рисунок 90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52425" y="9874567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56</xdr:row>
      <xdr:rowOff>0</xdr:rowOff>
    </xdr:from>
    <xdr:to>
      <xdr:col>1</xdr:col>
      <xdr:colOff>3952875</xdr:colOff>
      <xdr:row>56</xdr:row>
      <xdr:rowOff>2238375</xdr:rowOff>
    </xdr:to>
    <xdr:pic>
      <xdr:nvPicPr>
        <xdr:cNvPr id="87" name="Рисунок 9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343150" y="9874567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56</xdr:row>
      <xdr:rowOff>0</xdr:rowOff>
    </xdr:from>
    <xdr:to>
      <xdr:col>1</xdr:col>
      <xdr:colOff>1952625</xdr:colOff>
      <xdr:row>56</xdr:row>
      <xdr:rowOff>2219325</xdr:rowOff>
    </xdr:to>
    <xdr:pic>
      <xdr:nvPicPr>
        <xdr:cNvPr id="88" name="Рисунок 92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52425" y="98745675"/>
          <a:ext cx="19526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56</xdr:row>
      <xdr:rowOff>0</xdr:rowOff>
    </xdr:from>
    <xdr:to>
      <xdr:col>1</xdr:col>
      <xdr:colOff>3905250</xdr:colOff>
      <xdr:row>56</xdr:row>
      <xdr:rowOff>2219325</xdr:rowOff>
    </xdr:to>
    <xdr:pic>
      <xdr:nvPicPr>
        <xdr:cNvPr id="89" name="Рисунок 93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314575" y="98745675"/>
          <a:ext cx="1943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56</xdr:row>
      <xdr:rowOff>0</xdr:rowOff>
    </xdr:from>
    <xdr:to>
      <xdr:col>1</xdr:col>
      <xdr:colOff>1952625</xdr:colOff>
      <xdr:row>56</xdr:row>
      <xdr:rowOff>2238375</xdr:rowOff>
    </xdr:to>
    <xdr:pic>
      <xdr:nvPicPr>
        <xdr:cNvPr id="90" name="Рисунок 94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52425" y="98745675"/>
          <a:ext cx="19526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56</xdr:row>
      <xdr:rowOff>28575</xdr:rowOff>
    </xdr:from>
    <xdr:to>
      <xdr:col>1</xdr:col>
      <xdr:colOff>3914775</xdr:colOff>
      <xdr:row>56</xdr:row>
      <xdr:rowOff>2266950</xdr:rowOff>
    </xdr:to>
    <xdr:pic>
      <xdr:nvPicPr>
        <xdr:cNvPr id="91" name="Рисунок 95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305050" y="98774250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56</xdr:row>
      <xdr:rowOff>2266950</xdr:rowOff>
    </xdr:from>
    <xdr:to>
      <xdr:col>1</xdr:col>
      <xdr:colOff>1962150</xdr:colOff>
      <xdr:row>57</xdr:row>
      <xdr:rowOff>2238375</xdr:rowOff>
    </xdr:to>
    <xdr:pic>
      <xdr:nvPicPr>
        <xdr:cNvPr id="92" name="Рисунок 96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52425" y="10101262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57</xdr:row>
      <xdr:rowOff>9525</xdr:rowOff>
    </xdr:from>
    <xdr:to>
      <xdr:col>1</xdr:col>
      <xdr:colOff>3943350</xdr:colOff>
      <xdr:row>57</xdr:row>
      <xdr:rowOff>2238375</xdr:rowOff>
    </xdr:to>
    <xdr:pic>
      <xdr:nvPicPr>
        <xdr:cNvPr id="93" name="Рисунок 97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343150" y="10102215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1990725</xdr:colOff>
      <xdr:row>58</xdr:row>
      <xdr:rowOff>2257425</xdr:rowOff>
    </xdr:to>
    <xdr:pic>
      <xdr:nvPicPr>
        <xdr:cNvPr id="94" name="Рисунок 98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52425" y="103279575"/>
          <a:ext cx="19907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58</xdr:row>
      <xdr:rowOff>9525</xdr:rowOff>
    </xdr:from>
    <xdr:to>
      <xdr:col>1</xdr:col>
      <xdr:colOff>3952875</xdr:colOff>
      <xdr:row>58</xdr:row>
      <xdr:rowOff>2276475</xdr:rowOff>
    </xdr:to>
    <xdr:pic>
      <xdr:nvPicPr>
        <xdr:cNvPr id="95" name="Рисунок 99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343150" y="103289100"/>
          <a:ext cx="1962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1990725</xdr:colOff>
      <xdr:row>59</xdr:row>
      <xdr:rowOff>2276475</xdr:rowOff>
    </xdr:to>
    <xdr:pic>
      <xdr:nvPicPr>
        <xdr:cNvPr id="96" name="Рисунок 10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52425" y="105565575"/>
          <a:ext cx="19907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59</xdr:row>
      <xdr:rowOff>28575</xdr:rowOff>
    </xdr:from>
    <xdr:to>
      <xdr:col>1</xdr:col>
      <xdr:colOff>3914775</xdr:colOff>
      <xdr:row>59</xdr:row>
      <xdr:rowOff>2257425</xdr:rowOff>
    </xdr:to>
    <xdr:pic>
      <xdr:nvPicPr>
        <xdr:cNvPr id="97" name="Рисунок 10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314575" y="10559415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59</xdr:row>
      <xdr:rowOff>2286000</xdr:rowOff>
    </xdr:from>
    <xdr:to>
      <xdr:col>1</xdr:col>
      <xdr:colOff>1943100</xdr:colOff>
      <xdr:row>61</xdr:row>
      <xdr:rowOff>0</xdr:rowOff>
    </xdr:to>
    <xdr:pic>
      <xdr:nvPicPr>
        <xdr:cNvPr id="98" name="Рисунок 10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52425" y="107851575"/>
          <a:ext cx="19431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60</xdr:row>
      <xdr:rowOff>9525</xdr:rowOff>
    </xdr:from>
    <xdr:to>
      <xdr:col>1</xdr:col>
      <xdr:colOff>3914775</xdr:colOff>
      <xdr:row>60</xdr:row>
      <xdr:rowOff>2228850</xdr:rowOff>
    </xdr:to>
    <xdr:pic>
      <xdr:nvPicPr>
        <xdr:cNvPr id="99" name="Рисунок 10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314575" y="107861100"/>
          <a:ext cx="19526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60</xdr:row>
      <xdr:rowOff>2228850</xdr:rowOff>
    </xdr:from>
    <xdr:to>
      <xdr:col>1</xdr:col>
      <xdr:colOff>1952625</xdr:colOff>
      <xdr:row>61</xdr:row>
      <xdr:rowOff>2228850</xdr:rowOff>
    </xdr:to>
    <xdr:pic>
      <xdr:nvPicPr>
        <xdr:cNvPr id="100" name="Рисунок 10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52425" y="110080425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61</xdr:row>
      <xdr:rowOff>28575</xdr:rowOff>
    </xdr:from>
    <xdr:to>
      <xdr:col>1</xdr:col>
      <xdr:colOff>3943350</xdr:colOff>
      <xdr:row>61</xdr:row>
      <xdr:rowOff>2257425</xdr:rowOff>
    </xdr:to>
    <xdr:pic>
      <xdr:nvPicPr>
        <xdr:cNvPr id="101" name="Рисунок 10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343150" y="11010900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61</xdr:row>
      <xdr:rowOff>2295525</xdr:rowOff>
    </xdr:from>
    <xdr:to>
      <xdr:col>1</xdr:col>
      <xdr:colOff>1952625</xdr:colOff>
      <xdr:row>62</xdr:row>
      <xdr:rowOff>2228850</xdr:rowOff>
    </xdr:to>
    <xdr:pic>
      <xdr:nvPicPr>
        <xdr:cNvPr id="102" name="Рисунок 10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52425" y="11237595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62</xdr:row>
      <xdr:rowOff>9525</xdr:rowOff>
    </xdr:from>
    <xdr:to>
      <xdr:col>1</xdr:col>
      <xdr:colOff>3943350</xdr:colOff>
      <xdr:row>62</xdr:row>
      <xdr:rowOff>2238375</xdr:rowOff>
    </xdr:to>
    <xdr:pic>
      <xdr:nvPicPr>
        <xdr:cNvPr id="103" name="Рисунок 10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343150" y="112385475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1990725</xdr:colOff>
      <xdr:row>63</xdr:row>
      <xdr:rowOff>2276475</xdr:rowOff>
    </xdr:to>
    <xdr:pic>
      <xdr:nvPicPr>
        <xdr:cNvPr id="104" name="Рисунок 10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52425" y="114681000"/>
          <a:ext cx="19907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63</xdr:row>
      <xdr:rowOff>28575</xdr:rowOff>
    </xdr:from>
    <xdr:to>
      <xdr:col>1</xdr:col>
      <xdr:colOff>3933825</xdr:colOff>
      <xdr:row>63</xdr:row>
      <xdr:rowOff>2228850</xdr:rowOff>
    </xdr:to>
    <xdr:pic>
      <xdr:nvPicPr>
        <xdr:cNvPr id="105" name="Рисунок 11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352675" y="114709575"/>
          <a:ext cx="1933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1990725</xdr:colOff>
      <xdr:row>65</xdr:row>
      <xdr:rowOff>0</xdr:rowOff>
    </xdr:to>
    <xdr:pic>
      <xdr:nvPicPr>
        <xdr:cNvPr id="106" name="Рисунок 11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52425" y="116967000"/>
          <a:ext cx="19907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64</xdr:row>
      <xdr:rowOff>9525</xdr:rowOff>
    </xdr:from>
    <xdr:to>
      <xdr:col>1</xdr:col>
      <xdr:colOff>3943350</xdr:colOff>
      <xdr:row>64</xdr:row>
      <xdr:rowOff>2219325</xdr:rowOff>
    </xdr:to>
    <xdr:pic>
      <xdr:nvPicPr>
        <xdr:cNvPr id="107" name="Рисунок 11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352675" y="116976525"/>
          <a:ext cx="1943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1962150</xdr:colOff>
      <xdr:row>65</xdr:row>
      <xdr:rowOff>2247900</xdr:rowOff>
    </xdr:to>
    <xdr:pic>
      <xdr:nvPicPr>
        <xdr:cNvPr id="108" name="Рисунок 11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52425" y="119233950"/>
          <a:ext cx="19621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65</xdr:row>
      <xdr:rowOff>9525</xdr:rowOff>
    </xdr:from>
    <xdr:to>
      <xdr:col>1</xdr:col>
      <xdr:colOff>3933825</xdr:colOff>
      <xdr:row>65</xdr:row>
      <xdr:rowOff>2257425</xdr:rowOff>
    </xdr:to>
    <xdr:pic>
      <xdr:nvPicPr>
        <xdr:cNvPr id="109" name="Рисунок 114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314575" y="119243475"/>
          <a:ext cx="19716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1990725</xdr:colOff>
      <xdr:row>67</xdr:row>
      <xdr:rowOff>0</xdr:rowOff>
    </xdr:to>
    <xdr:pic>
      <xdr:nvPicPr>
        <xdr:cNvPr id="110" name="Рисунок 11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52425" y="121491375"/>
          <a:ext cx="19907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66</xdr:row>
      <xdr:rowOff>28575</xdr:rowOff>
    </xdr:from>
    <xdr:to>
      <xdr:col>1</xdr:col>
      <xdr:colOff>3933825</xdr:colOff>
      <xdr:row>66</xdr:row>
      <xdr:rowOff>2247900</xdr:rowOff>
    </xdr:to>
    <xdr:pic>
      <xdr:nvPicPr>
        <xdr:cNvPr id="111" name="Рисунок 11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343150" y="121519950"/>
          <a:ext cx="1943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1990725</xdr:colOff>
      <xdr:row>67</xdr:row>
      <xdr:rowOff>2247900</xdr:rowOff>
    </xdr:to>
    <xdr:pic>
      <xdr:nvPicPr>
        <xdr:cNvPr id="112" name="Рисунок 11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52425" y="123748800"/>
          <a:ext cx="1990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66</xdr:row>
      <xdr:rowOff>2257425</xdr:rowOff>
    </xdr:from>
    <xdr:to>
      <xdr:col>1</xdr:col>
      <xdr:colOff>3952875</xdr:colOff>
      <xdr:row>67</xdr:row>
      <xdr:rowOff>2238375</xdr:rowOff>
    </xdr:to>
    <xdr:pic>
      <xdr:nvPicPr>
        <xdr:cNvPr id="113" name="Рисунок 11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343150" y="123748800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1962150</xdr:colOff>
      <xdr:row>68</xdr:row>
      <xdr:rowOff>2238375</xdr:rowOff>
    </xdr:to>
    <xdr:pic>
      <xdr:nvPicPr>
        <xdr:cNvPr id="114" name="Рисунок 11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52425" y="12604432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68</xdr:row>
      <xdr:rowOff>0</xdr:rowOff>
    </xdr:from>
    <xdr:to>
      <xdr:col>1</xdr:col>
      <xdr:colOff>3933825</xdr:colOff>
      <xdr:row>68</xdr:row>
      <xdr:rowOff>2209800</xdr:rowOff>
    </xdr:to>
    <xdr:pic>
      <xdr:nvPicPr>
        <xdr:cNvPr id="115" name="Рисунок 12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343150" y="126044325"/>
          <a:ext cx="1943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68</xdr:row>
      <xdr:rowOff>0</xdr:rowOff>
    </xdr:from>
    <xdr:to>
      <xdr:col>1</xdr:col>
      <xdr:colOff>1962150</xdr:colOff>
      <xdr:row>68</xdr:row>
      <xdr:rowOff>2238375</xdr:rowOff>
    </xdr:to>
    <xdr:pic>
      <xdr:nvPicPr>
        <xdr:cNvPr id="116" name="Рисунок 12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52425" y="12604432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68</xdr:row>
      <xdr:rowOff>0</xdr:rowOff>
    </xdr:from>
    <xdr:to>
      <xdr:col>1</xdr:col>
      <xdr:colOff>3952875</xdr:colOff>
      <xdr:row>68</xdr:row>
      <xdr:rowOff>2238375</xdr:rowOff>
    </xdr:to>
    <xdr:pic>
      <xdr:nvPicPr>
        <xdr:cNvPr id="117" name="Рисунок 12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343150" y="12604432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68</xdr:row>
      <xdr:rowOff>0</xdr:rowOff>
    </xdr:from>
    <xdr:to>
      <xdr:col>1</xdr:col>
      <xdr:colOff>1952625</xdr:colOff>
      <xdr:row>68</xdr:row>
      <xdr:rowOff>2219325</xdr:rowOff>
    </xdr:to>
    <xdr:pic>
      <xdr:nvPicPr>
        <xdr:cNvPr id="118" name="Рисунок 12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52425" y="126044325"/>
          <a:ext cx="19526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68</xdr:row>
      <xdr:rowOff>0</xdr:rowOff>
    </xdr:from>
    <xdr:to>
      <xdr:col>1</xdr:col>
      <xdr:colOff>3905250</xdr:colOff>
      <xdr:row>68</xdr:row>
      <xdr:rowOff>2219325</xdr:rowOff>
    </xdr:to>
    <xdr:pic>
      <xdr:nvPicPr>
        <xdr:cNvPr id="119" name="Рисунок 124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314575" y="126044325"/>
          <a:ext cx="1943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68</xdr:row>
      <xdr:rowOff>0</xdr:rowOff>
    </xdr:from>
    <xdr:to>
      <xdr:col>1</xdr:col>
      <xdr:colOff>1952625</xdr:colOff>
      <xdr:row>68</xdr:row>
      <xdr:rowOff>2238375</xdr:rowOff>
    </xdr:to>
    <xdr:pic>
      <xdr:nvPicPr>
        <xdr:cNvPr id="120" name="Рисунок 12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52425" y="126044325"/>
          <a:ext cx="19526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68</xdr:row>
      <xdr:rowOff>28575</xdr:rowOff>
    </xdr:from>
    <xdr:to>
      <xdr:col>1</xdr:col>
      <xdr:colOff>3914775</xdr:colOff>
      <xdr:row>68</xdr:row>
      <xdr:rowOff>2266950</xdr:rowOff>
    </xdr:to>
    <xdr:pic>
      <xdr:nvPicPr>
        <xdr:cNvPr id="121" name="Рисунок 12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305050" y="126072900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68</xdr:row>
      <xdr:rowOff>2266950</xdr:rowOff>
    </xdr:from>
    <xdr:to>
      <xdr:col>1</xdr:col>
      <xdr:colOff>1962150</xdr:colOff>
      <xdr:row>69</xdr:row>
      <xdr:rowOff>2238375</xdr:rowOff>
    </xdr:to>
    <xdr:pic>
      <xdr:nvPicPr>
        <xdr:cNvPr id="122" name="Рисунок 12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52425" y="12831127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69</xdr:row>
      <xdr:rowOff>9525</xdr:rowOff>
    </xdr:from>
    <xdr:to>
      <xdr:col>1</xdr:col>
      <xdr:colOff>3943350</xdr:colOff>
      <xdr:row>69</xdr:row>
      <xdr:rowOff>2238375</xdr:rowOff>
    </xdr:to>
    <xdr:pic>
      <xdr:nvPicPr>
        <xdr:cNvPr id="123" name="Рисунок 128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343150" y="12832080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1990725</xdr:colOff>
      <xdr:row>70</xdr:row>
      <xdr:rowOff>2257425</xdr:rowOff>
    </xdr:to>
    <xdr:pic>
      <xdr:nvPicPr>
        <xdr:cNvPr id="124" name="Рисунок 129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52425" y="130578225"/>
          <a:ext cx="19907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70</xdr:row>
      <xdr:rowOff>9525</xdr:rowOff>
    </xdr:from>
    <xdr:to>
      <xdr:col>1</xdr:col>
      <xdr:colOff>3952875</xdr:colOff>
      <xdr:row>70</xdr:row>
      <xdr:rowOff>2276475</xdr:rowOff>
    </xdr:to>
    <xdr:pic>
      <xdr:nvPicPr>
        <xdr:cNvPr id="125" name="Рисунок 130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343150" y="130587750"/>
          <a:ext cx="1962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1990725</xdr:colOff>
      <xdr:row>71</xdr:row>
      <xdr:rowOff>2276475</xdr:rowOff>
    </xdr:to>
    <xdr:pic>
      <xdr:nvPicPr>
        <xdr:cNvPr id="126" name="Рисунок 132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52425" y="132864225"/>
          <a:ext cx="19907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71</xdr:row>
      <xdr:rowOff>28575</xdr:rowOff>
    </xdr:from>
    <xdr:to>
      <xdr:col>1</xdr:col>
      <xdr:colOff>3914775</xdr:colOff>
      <xdr:row>71</xdr:row>
      <xdr:rowOff>2257425</xdr:rowOff>
    </xdr:to>
    <xdr:pic>
      <xdr:nvPicPr>
        <xdr:cNvPr id="127" name="Рисунок 133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314575" y="13289280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71</xdr:row>
      <xdr:rowOff>2286000</xdr:rowOff>
    </xdr:from>
    <xdr:to>
      <xdr:col>1</xdr:col>
      <xdr:colOff>1943100</xdr:colOff>
      <xdr:row>73</xdr:row>
      <xdr:rowOff>0</xdr:rowOff>
    </xdr:to>
    <xdr:pic>
      <xdr:nvPicPr>
        <xdr:cNvPr id="128" name="Рисунок 13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52425" y="135150225"/>
          <a:ext cx="19431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72</xdr:row>
      <xdr:rowOff>9525</xdr:rowOff>
    </xdr:from>
    <xdr:to>
      <xdr:col>1</xdr:col>
      <xdr:colOff>3914775</xdr:colOff>
      <xdr:row>72</xdr:row>
      <xdr:rowOff>2228850</xdr:rowOff>
    </xdr:to>
    <xdr:pic>
      <xdr:nvPicPr>
        <xdr:cNvPr id="129" name="Рисунок 135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314575" y="135159750"/>
          <a:ext cx="19526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72</xdr:row>
      <xdr:rowOff>2228850</xdr:rowOff>
    </xdr:from>
    <xdr:to>
      <xdr:col>1</xdr:col>
      <xdr:colOff>1952625</xdr:colOff>
      <xdr:row>73</xdr:row>
      <xdr:rowOff>2228850</xdr:rowOff>
    </xdr:to>
    <xdr:pic>
      <xdr:nvPicPr>
        <xdr:cNvPr id="130" name="Рисунок 136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52425" y="137379075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73</xdr:row>
      <xdr:rowOff>28575</xdr:rowOff>
    </xdr:from>
    <xdr:to>
      <xdr:col>1</xdr:col>
      <xdr:colOff>3943350</xdr:colOff>
      <xdr:row>73</xdr:row>
      <xdr:rowOff>2257425</xdr:rowOff>
    </xdr:to>
    <xdr:pic>
      <xdr:nvPicPr>
        <xdr:cNvPr id="131" name="Рисунок 13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343150" y="13740765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73</xdr:row>
      <xdr:rowOff>2295525</xdr:rowOff>
    </xdr:from>
    <xdr:to>
      <xdr:col>1</xdr:col>
      <xdr:colOff>1952625</xdr:colOff>
      <xdr:row>74</xdr:row>
      <xdr:rowOff>2228850</xdr:rowOff>
    </xdr:to>
    <xdr:pic>
      <xdr:nvPicPr>
        <xdr:cNvPr id="132" name="Рисунок 138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52425" y="13967460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74</xdr:row>
      <xdr:rowOff>9525</xdr:rowOff>
    </xdr:from>
    <xdr:to>
      <xdr:col>1</xdr:col>
      <xdr:colOff>3943350</xdr:colOff>
      <xdr:row>74</xdr:row>
      <xdr:rowOff>2238375</xdr:rowOff>
    </xdr:to>
    <xdr:pic>
      <xdr:nvPicPr>
        <xdr:cNvPr id="133" name="Рисунок 13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343150" y="139684125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1990725</xdr:colOff>
      <xdr:row>75</xdr:row>
      <xdr:rowOff>2276475</xdr:rowOff>
    </xdr:to>
    <xdr:pic>
      <xdr:nvPicPr>
        <xdr:cNvPr id="134" name="Рисунок 140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52425" y="141979650"/>
          <a:ext cx="19907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75</xdr:row>
      <xdr:rowOff>28575</xdr:rowOff>
    </xdr:from>
    <xdr:to>
      <xdr:col>1</xdr:col>
      <xdr:colOff>3933825</xdr:colOff>
      <xdr:row>75</xdr:row>
      <xdr:rowOff>2228850</xdr:rowOff>
    </xdr:to>
    <xdr:pic>
      <xdr:nvPicPr>
        <xdr:cNvPr id="135" name="Рисунок 14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352675" y="142008225"/>
          <a:ext cx="1933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1990725</xdr:colOff>
      <xdr:row>77</xdr:row>
      <xdr:rowOff>0</xdr:rowOff>
    </xdr:to>
    <xdr:pic>
      <xdr:nvPicPr>
        <xdr:cNvPr id="136" name="Рисунок 142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52425" y="144265650"/>
          <a:ext cx="19907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76</xdr:row>
      <xdr:rowOff>9525</xdr:rowOff>
    </xdr:from>
    <xdr:to>
      <xdr:col>1</xdr:col>
      <xdr:colOff>3943350</xdr:colOff>
      <xdr:row>76</xdr:row>
      <xdr:rowOff>2219325</xdr:rowOff>
    </xdr:to>
    <xdr:pic>
      <xdr:nvPicPr>
        <xdr:cNvPr id="137" name="Рисунок 143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352675" y="144275175"/>
          <a:ext cx="1943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1962150</xdr:colOff>
      <xdr:row>77</xdr:row>
      <xdr:rowOff>2247900</xdr:rowOff>
    </xdr:to>
    <xdr:pic>
      <xdr:nvPicPr>
        <xdr:cNvPr id="138" name="Рисунок 14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52425" y="146532600"/>
          <a:ext cx="19621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77</xdr:row>
      <xdr:rowOff>9525</xdr:rowOff>
    </xdr:from>
    <xdr:to>
      <xdr:col>1</xdr:col>
      <xdr:colOff>3933825</xdr:colOff>
      <xdr:row>77</xdr:row>
      <xdr:rowOff>2257425</xdr:rowOff>
    </xdr:to>
    <xdr:pic>
      <xdr:nvPicPr>
        <xdr:cNvPr id="139" name="Рисунок 145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314575" y="146542125"/>
          <a:ext cx="19716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1990725</xdr:colOff>
      <xdr:row>79</xdr:row>
      <xdr:rowOff>0</xdr:rowOff>
    </xdr:to>
    <xdr:pic>
      <xdr:nvPicPr>
        <xdr:cNvPr id="140" name="Рисунок 14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52425" y="148790025"/>
          <a:ext cx="19907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78</xdr:row>
      <xdr:rowOff>28575</xdr:rowOff>
    </xdr:from>
    <xdr:to>
      <xdr:col>1</xdr:col>
      <xdr:colOff>3933825</xdr:colOff>
      <xdr:row>78</xdr:row>
      <xdr:rowOff>2247900</xdr:rowOff>
    </xdr:to>
    <xdr:pic>
      <xdr:nvPicPr>
        <xdr:cNvPr id="141" name="Рисунок 14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343150" y="148818600"/>
          <a:ext cx="1943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1990725</xdr:colOff>
      <xdr:row>79</xdr:row>
      <xdr:rowOff>2247900</xdr:rowOff>
    </xdr:to>
    <xdr:pic>
      <xdr:nvPicPr>
        <xdr:cNvPr id="142" name="Рисунок 148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52425" y="151047450"/>
          <a:ext cx="1990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78</xdr:row>
      <xdr:rowOff>2257425</xdr:rowOff>
    </xdr:from>
    <xdr:to>
      <xdr:col>1</xdr:col>
      <xdr:colOff>3952875</xdr:colOff>
      <xdr:row>79</xdr:row>
      <xdr:rowOff>2238375</xdr:rowOff>
    </xdr:to>
    <xdr:pic>
      <xdr:nvPicPr>
        <xdr:cNvPr id="143" name="Рисунок 149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343150" y="151047450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1962150</xdr:colOff>
      <xdr:row>80</xdr:row>
      <xdr:rowOff>2238375</xdr:rowOff>
    </xdr:to>
    <xdr:pic>
      <xdr:nvPicPr>
        <xdr:cNvPr id="144" name="Рисунок 150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52425" y="15334297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80</xdr:row>
      <xdr:rowOff>0</xdr:rowOff>
    </xdr:from>
    <xdr:to>
      <xdr:col>1</xdr:col>
      <xdr:colOff>3933825</xdr:colOff>
      <xdr:row>80</xdr:row>
      <xdr:rowOff>2209800</xdr:rowOff>
    </xdr:to>
    <xdr:pic>
      <xdr:nvPicPr>
        <xdr:cNvPr id="145" name="Рисунок 15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343150" y="153342975"/>
          <a:ext cx="1943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80</xdr:row>
      <xdr:rowOff>0</xdr:rowOff>
    </xdr:from>
    <xdr:to>
      <xdr:col>1</xdr:col>
      <xdr:colOff>1962150</xdr:colOff>
      <xdr:row>80</xdr:row>
      <xdr:rowOff>2238375</xdr:rowOff>
    </xdr:to>
    <xdr:pic>
      <xdr:nvPicPr>
        <xdr:cNvPr id="146" name="Рисунок 152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52425" y="15334297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80</xdr:row>
      <xdr:rowOff>0</xdr:rowOff>
    </xdr:from>
    <xdr:to>
      <xdr:col>1</xdr:col>
      <xdr:colOff>3952875</xdr:colOff>
      <xdr:row>80</xdr:row>
      <xdr:rowOff>2238375</xdr:rowOff>
    </xdr:to>
    <xdr:pic>
      <xdr:nvPicPr>
        <xdr:cNvPr id="147" name="Рисунок 153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343150" y="15334297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80</xdr:row>
      <xdr:rowOff>0</xdr:rowOff>
    </xdr:from>
    <xdr:to>
      <xdr:col>1</xdr:col>
      <xdr:colOff>1952625</xdr:colOff>
      <xdr:row>80</xdr:row>
      <xdr:rowOff>2219325</xdr:rowOff>
    </xdr:to>
    <xdr:pic>
      <xdr:nvPicPr>
        <xdr:cNvPr id="148" name="Рисунок 154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352425" y="153342975"/>
          <a:ext cx="19526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1962150</xdr:colOff>
      <xdr:row>80</xdr:row>
      <xdr:rowOff>0</xdr:rowOff>
    </xdr:from>
    <xdr:to>
      <xdr:col>1</xdr:col>
      <xdr:colOff>3905250</xdr:colOff>
      <xdr:row>80</xdr:row>
      <xdr:rowOff>2219325</xdr:rowOff>
    </xdr:to>
    <xdr:pic>
      <xdr:nvPicPr>
        <xdr:cNvPr id="149" name="Рисунок 155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314575" y="153342975"/>
          <a:ext cx="19431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80</xdr:row>
      <xdr:rowOff>0</xdr:rowOff>
    </xdr:from>
    <xdr:to>
      <xdr:col>1</xdr:col>
      <xdr:colOff>1952625</xdr:colOff>
      <xdr:row>80</xdr:row>
      <xdr:rowOff>2238375</xdr:rowOff>
    </xdr:to>
    <xdr:pic>
      <xdr:nvPicPr>
        <xdr:cNvPr id="150" name="Рисунок 156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352425" y="153342975"/>
          <a:ext cx="19526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80</xdr:row>
      <xdr:rowOff>28575</xdr:rowOff>
    </xdr:from>
    <xdr:to>
      <xdr:col>1</xdr:col>
      <xdr:colOff>3905250</xdr:colOff>
      <xdr:row>80</xdr:row>
      <xdr:rowOff>2266950</xdr:rowOff>
    </xdr:to>
    <xdr:pic>
      <xdr:nvPicPr>
        <xdr:cNvPr id="151" name="Рисунок 157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305050" y="153371550"/>
          <a:ext cx="19526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80</xdr:row>
      <xdr:rowOff>2266950</xdr:rowOff>
    </xdr:from>
    <xdr:to>
      <xdr:col>1</xdr:col>
      <xdr:colOff>1962150</xdr:colOff>
      <xdr:row>81</xdr:row>
      <xdr:rowOff>2238375</xdr:rowOff>
    </xdr:to>
    <xdr:pic>
      <xdr:nvPicPr>
        <xdr:cNvPr id="152" name="Рисунок 158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52425" y="155609925"/>
          <a:ext cx="1962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81</xdr:row>
      <xdr:rowOff>9525</xdr:rowOff>
    </xdr:from>
    <xdr:to>
      <xdr:col>1</xdr:col>
      <xdr:colOff>3943350</xdr:colOff>
      <xdr:row>81</xdr:row>
      <xdr:rowOff>2238375</xdr:rowOff>
    </xdr:to>
    <xdr:pic>
      <xdr:nvPicPr>
        <xdr:cNvPr id="153" name="Рисунок 159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343150" y="155619450"/>
          <a:ext cx="19526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1990725</xdr:colOff>
      <xdr:row>82</xdr:row>
      <xdr:rowOff>2257425</xdr:rowOff>
    </xdr:to>
    <xdr:pic>
      <xdr:nvPicPr>
        <xdr:cNvPr id="154" name="Рисунок 160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352425" y="157876875"/>
          <a:ext cx="199072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1990725</xdr:colOff>
      <xdr:row>82</xdr:row>
      <xdr:rowOff>9525</xdr:rowOff>
    </xdr:from>
    <xdr:to>
      <xdr:col>1</xdr:col>
      <xdr:colOff>3952875</xdr:colOff>
      <xdr:row>82</xdr:row>
      <xdr:rowOff>2276475</xdr:rowOff>
    </xdr:to>
    <xdr:pic>
      <xdr:nvPicPr>
        <xdr:cNvPr id="155" name="Рисунок 16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343150" y="157886400"/>
          <a:ext cx="1962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19050</xdr:rowOff>
    </xdr:from>
    <xdr:to>
      <xdr:col>0</xdr:col>
      <xdr:colOff>1695450</xdr:colOff>
      <xdr:row>2</xdr:row>
      <xdr:rowOff>1943100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2950"/>
          <a:ext cx="16859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1924050</xdr:rowOff>
    </xdr:from>
    <xdr:to>
      <xdr:col>0</xdr:col>
      <xdr:colOff>1685925</xdr:colOff>
      <xdr:row>4</xdr:row>
      <xdr:rowOff>1895475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591050"/>
          <a:ext cx="16764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</xdr:row>
      <xdr:rowOff>19050</xdr:rowOff>
    </xdr:from>
    <xdr:to>
      <xdr:col>0</xdr:col>
      <xdr:colOff>1695450</xdr:colOff>
      <xdr:row>3</xdr:row>
      <xdr:rowOff>1924050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686050"/>
          <a:ext cx="16573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19050</xdr:rowOff>
    </xdr:from>
    <xdr:to>
      <xdr:col>0</xdr:col>
      <xdr:colOff>1666875</xdr:colOff>
      <xdr:row>5</xdr:row>
      <xdr:rowOff>1885950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6543675"/>
          <a:ext cx="16287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1885950</xdr:rowOff>
    </xdr:from>
    <xdr:to>
      <xdr:col>0</xdr:col>
      <xdr:colOff>1657350</xdr:colOff>
      <xdr:row>7</xdr:row>
      <xdr:rowOff>19050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8410575"/>
          <a:ext cx="16478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1628775</xdr:colOff>
      <xdr:row>7</xdr:row>
      <xdr:rowOff>1895475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296525"/>
          <a:ext cx="16287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1895475</xdr:rowOff>
    </xdr:from>
    <xdr:to>
      <xdr:col>0</xdr:col>
      <xdr:colOff>1657350</xdr:colOff>
      <xdr:row>8</xdr:row>
      <xdr:rowOff>1847850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2172950"/>
          <a:ext cx="16478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1866900</xdr:rowOff>
    </xdr:from>
    <xdr:to>
      <xdr:col>0</xdr:col>
      <xdr:colOff>1666875</xdr:colOff>
      <xdr:row>9</xdr:row>
      <xdr:rowOff>1895475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4058900"/>
          <a:ext cx="1666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19050</xdr:rowOff>
    </xdr:from>
    <xdr:to>
      <xdr:col>0</xdr:col>
      <xdr:colOff>1666875</xdr:colOff>
      <xdr:row>10</xdr:row>
      <xdr:rowOff>1914525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6011525"/>
          <a:ext cx="1657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19050</xdr:rowOff>
    </xdr:from>
    <xdr:to>
      <xdr:col>0</xdr:col>
      <xdr:colOff>1695450</xdr:colOff>
      <xdr:row>11</xdr:row>
      <xdr:rowOff>1943100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7926050"/>
          <a:ext cx="16859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1666875</xdr:colOff>
      <xdr:row>12</xdr:row>
      <xdr:rowOff>1905000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907250"/>
          <a:ext cx="1666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17</xdr:row>
      <xdr:rowOff>28575</xdr:rowOff>
    </xdr:from>
    <xdr:to>
      <xdr:col>1</xdr:col>
      <xdr:colOff>533400</xdr:colOff>
      <xdr:row>30</xdr:row>
      <xdr:rowOff>152400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22640925"/>
          <a:ext cx="22955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17</xdr:row>
      <xdr:rowOff>9525</xdr:rowOff>
    </xdr:from>
    <xdr:to>
      <xdr:col>4</xdr:col>
      <xdr:colOff>9525</xdr:colOff>
      <xdr:row>30</xdr:row>
      <xdr:rowOff>152400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43150" y="22621875"/>
          <a:ext cx="23241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17</xdr:row>
      <xdr:rowOff>9525</xdr:rowOff>
    </xdr:from>
    <xdr:to>
      <xdr:col>6</xdr:col>
      <xdr:colOff>552450</xdr:colOff>
      <xdr:row>30</xdr:row>
      <xdr:rowOff>114300</xdr:rowOff>
    </xdr:to>
    <xdr:pic>
      <xdr:nvPicPr>
        <xdr:cNvPr id="14" name="Рисунок 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86300" y="22621875"/>
          <a:ext cx="22764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tabSelected="1" zoomScale="50" zoomScaleNormal="50" zoomScalePageLayoutView="0" workbookViewId="0" topLeftCell="A65">
      <selection activeCell="C68" sqref="C68"/>
    </sheetView>
  </sheetViews>
  <sheetFormatPr defaultColWidth="8.7109375" defaultRowHeight="15"/>
  <cols>
    <col min="1" max="1" width="5.28125" style="2" bestFit="1" customWidth="1"/>
    <col min="2" max="2" width="59.28125" style="2" customWidth="1"/>
    <col min="3" max="3" width="138.28125" style="2" customWidth="1"/>
    <col min="4" max="4" width="33.7109375" style="9" customWidth="1"/>
    <col min="5" max="5" width="18.00390625" style="2" customWidth="1"/>
    <col min="6" max="7" width="13.421875" style="2" customWidth="1"/>
    <col min="8" max="8" width="13.00390625" style="2" customWidth="1"/>
    <col min="9" max="16384" width="8.7109375" style="2" customWidth="1"/>
  </cols>
  <sheetData>
    <row r="2" spans="2:4" ht="19.5" customHeight="1">
      <c r="B2" s="39"/>
      <c r="C2" s="39"/>
      <c r="D2" s="19"/>
    </row>
    <row r="3" spans="2:4" ht="19.5" customHeight="1">
      <c r="B3" s="39"/>
      <c r="C3" s="39"/>
      <c r="D3" s="19"/>
    </row>
    <row r="4" spans="2:4" ht="0.75" customHeight="1">
      <c r="B4" s="40"/>
      <c r="C4" s="40"/>
      <c r="D4" s="19"/>
    </row>
    <row r="5" spans="1:8" ht="84.75" customHeight="1" thickBot="1">
      <c r="A5" s="1" t="s">
        <v>2</v>
      </c>
      <c r="B5" s="1" t="s">
        <v>0</v>
      </c>
      <c r="C5" s="4" t="s">
        <v>1</v>
      </c>
      <c r="D5" s="35" t="s">
        <v>123</v>
      </c>
      <c r="E5" s="36" t="s">
        <v>119</v>
      </c>
      <c r="F5" s="1" t="s">
        <v>120</v>
      </c>
      <c r="G5" s="1" t="s">
        <v>121</v>
      </c>
      <c r="H5" s="1" t="s">
        <v>122</v>
      </c>
    </row>
    <row r="6" spans="1:8" ht="174.75" customHeight="1">
      <c r="A6" s="1">
        <v>1</v>
      </c>
      <c r="B6" s="3"/>
      <c r="C6" s="5" t="s">
        <v>14</v>
      </c>
      <c r="D6" s="21">
        <v>377</v>
      </c>
      <c r="E6" s="37"/>
      <c r="F6" s="20">
        <f>D6*E6</f>
        <v>0</v>
      </c>
      <c r="G6" s="20">
        <f>E6*0.00676</f>
        <v>0</v>
      </c>
      <c r="H6" s="20">
        <f>E6*0.4</f>
        <v>0</v>
      </c>
    </row>
    <row r="7" spans="1:8" ht="141" customHeight="1">
      <c r="A7" s="1">
        <v>2</v>
      </c>
      <c r="B7" s="3"/>
      <c r="C7" s="6" t="s">
        <v>15</v>
      </c>
      <c r="D7" s="21">
        <v>377</v>
      </c>
      <c r="E7" s="37"/>
      <c r="F7" s="20">
        <f aca="true" t="shared" si="0" ref="F7:F67">D7*E7</f>
        <v>0</v>
      </c>
      <c r="G7" s="20">
        <f aca="true" t="shared" si="1" ref="G7:G19">E7*0.00676</f>
        <v>0</v>
      </c>
      <c r="H7" s="20">
        <f aca="true" t="shared" si="2" ref="H7:H21">E7*0.4</f>
        <v>0</v>
      </c>
    </row>
    <row r="8" spans="1:8" ht="145.5" customHeight="1">
      <c r="A8" s="1">
        <v>3</v>
      </c>
      <c r="B8" s="3"/>
      <c r="C8" s="6" t="s">
        <v>16</v>
      </c>
      <c r="D8" s="21">
        <v>377</v>
      </c>
      <c r="E8" s="37"/>
      <c r="F8" s="20">
        <f t="shared" si="0"/>
        <v>0</v>
      </c>
      <c r="G8" s="20">
        <f t="shared" si="1"/>
        <v>0</v>
      </c>
      <c r="H8" s="20">
        <f t="shared" si="2"/>
        <v>0</v>
      </c>
    </row>
    <row r="9" spans="1:8" ht="144" customHeight="1">
      <c r="A9" s="1">
        <v>4</v>
      </c>
      <c r="B9" s="3"/>
      <c r="C9" s="6" t="s">
        <v>17</v>
      </c>
      <c r="D9" s="21">
        <v>377</v>
      </c>
      <c r="E9" s="37"/>
      <c r="F9" s="20">
        <f t="shared" si="0"/>
        <v>0</v>
      </c>
      <c r="G9" s="20">
        <f t="shared" si="1"/>
        <v>0</v>
      </c>
      <c r="H9" s="20">
        <f t="shared" si="2"/>
        <v>0</v>
      </c>
    </row>
    <row r="10" spans="1:8" ht="142.5" customHeight="1">
      <c r="A10" s="1">
        <v>9</v>
      </c>
      <c r="B10" s="3"/>
      <c r="C10" s="6" t="s">
        <v>18</v>
      </c>
      <c r="D10" s="21">
        <v>377</v>
      </c>
      <c r="E10" s="37"/>
      <c r="F10" s="20">
        <f t="shared" si="0"/>
        <v>0</v>
      </c>
      <c r="G10" s="20">
        <f t="shared" si="1"/>
        <v>0</v>
      </c>
      <c r="H10" s="20">
        <f t="shared" si="2"/>
        <v>0</v>
      </c>
    </row>
    <row r="11" spans="1:8" ht="139.5" customHeight="1">
      <c r="A11" s="1">
        <v>10</v>
      </c>
      <c r="B11" s="3"/>
      <c r="C11" s="6" t="s">
        <v>19</v>
      </c>
      <c r="D11" s="21">
        <v>377</v>
      </c>
      <c r="E11" s="37"/>
      <c r="F11" s="20">
        <f t="shared" si="0"/>
        <v>0</v>
      </c>
      <c r="G11" s="20">
        <f>E11*0.00676</f>
        <v>0</v>
      </c>
      <c r="H11" s="20">
        <f t="shared" si="2"/>
        <v>0</v>
      </c>
    </row>
    <row r="12" spans="1:8" ht="139.5" customHeight="1">
      <c r="A12" s="1">
        <v>11</v>
      </c>
      <c r="B12" s="3"/>
      <c r="C12" s="6" t="s">
        <v>20</v>
      </c>
      <c r="D12" s="21">
        <v>377</v>
      </c>
      <c r="E12" s="37"/>
      <c r="F12" s="20">
        <f t="shared" si="0"/>
        <v>0</v>
      </c>
      <c r="G12" s="20">
        <f t="shared" si="1"/>
        <v>0</v>
      </c>
      <c r="H12" s="20">
        <f t="shared" si="2"/>
        <v>0</v>
      </c>
    </row>
    <row r="13" spans="1:8" ht="138.75" customHeight="1">
      <c r="A13" s="1">
        <v>12</v>
      </c>
      <c r="B13" s="3"/>
      <c r="C13" s="6" t="s">
        <v>21</v>
      </c>
      <c r="D13" s="21">
        <v>377</v>
      </c>
      <c r="E13" s="37"/>
      <c r="F13" s="20">
        <f t="shared" si="0"/>
        <v>0</v>
      </c>
      <c r="G13" s="20">
        <f t="shared" si="1"/>
        <v>0</v>
      </c>
      <c r="H13" s="20">
        <f t="shared" si="2"/>
        <v>0</v>
      </c>
    </row>
    <row r="14" spans="1:8" ht="142.5" customHeight="1">
      <c r="A14" s="1">
        <v>13</v>
      </c>
      <c r="B14" s="3"/>
      <c r="C14" s="6" t="s">
        <v>22</v>
      </c>
      <c r="D14" s="21">
        <v>377</v>
      </c>
      <c r="E14" s="37"/>
      <c r="F14" s="20">
        <f t="shared" si="0"/>
        <v>0</v>
      </c>
      <c r="G14" s="20">
        <f t="shared" si="1"/>
        <v>0</v>
      </c>
      <c r="H14" s="20">
        <f t="shared" si="2"/>
        <v>0</v>
      </c>
    </row>
    <row r="15" spans="1:8" ht="132" customHeight="1">
      <c r="A15" s="1">
        <v>14</v>
      </c>
      <c r="B15" s="3"/>
      <c r="C15" s="6" t="s">
        <v>23</v>
      </c>
      <c r="D15" s="21">
        <v>377</v>
      </c>
      <c r="E15" s="37"/>
      <c r="F15" s="20">
        <f t="shared" si="0"/>
        <v>0</v>
      </c>
      <c r="G15" s="20">
        <f>E15*0.00676</f>
        <v>0</v>
      </c>
      <c r="H15" s="20">
        <f t="shared" si="2"/>
        <v>0</v>
      </c>
    </row>
    <row r="16" spans="1:8" ht="136.5" customHeight="1">
      <c r="A16" s="1">
        <v>17</v>
      </c>
      <c r="B16" s="3"/>
      <c r="C16" s="6" t="s">
        <v>24</v>
      </c>
      <c r="D16" s="21">
        <v>377</v>
      </c>
      <c r="E16" s="37"/>
      <c r="F16" s="20">
        <f t="shared" si="0"/>
        <v>0</v>
      </c>
      <c r="G16" s="20">
        <f t="shared" si="1"/>
        <v>0</v>
      </c>
      <c r="H16" s="20">
        <f t="shared" si="2"/>
        <v>0</v>
      </c>
    </row>
    <row r="17" spans="1:8" ht="115.5" customHeight="1">
      <c r="A17" s="1">
        <v>18</v>
      </c>
      <c r="B17" s="3"/>
      <c r="C17" s="6" t="s">
        <v>25</v>
      </c>
      <c r="D17" s="21">
        <v>377</v>
      </c>
      <c r="E17" s="37"/>
      <c r="F17" s="20">
        <f t="shared" si="0"/>
        <v>0</v>
      </c>
      <c r="G17" s="20">
        <f t="shared" si="1"/>
        <v>0</v>
      </c>
      <c r="H17" s="20">
        <f t="shared" si="2"/>
        <v>0</v>
      </c>
    </row>
    <row r="18" spans="1:8" ht="102" customHeight="1">
      <c r="A18" s="1">
        <v>19</v>
      </c>
      <c r="B18" s="3"/>
      <c r="C18" s="6" t="s">
        <v>26</v>
      </c>
      <c r="D18" s="21">
        <v>377</v>
      </c>
      <c r="E18" s="37"/>
      <c r="F18" s="20">
        <f t="shared" si="0"/>
        <v>0</v>
      </c>
      <c r="G18" s="20">
        <f t="shared" si="1"/>
        <v>0</v>
      </c>
      <c r="H18" s="20">
        <f t="shared" si="2"/>
        <v>0</v>
      </c>
    </row>
    <row r="19" spans="1:8" ht="141.75" customHeight="1">
      <c r="A19" s="1">
        <v>20</v>
      </c>
      <c r="B19" s="3"/>
      <c r="C19" s="6" t="s">
        <v>27</v>
      </c>
      <c r="D19" s="21">
        <v>377</v>
      </c>
      <c r="E19" s="37"/>
      <c r="F19" s="20">
        <f t="shared" si="0"/>
        <v>0</v>
      </c>
      <c r="G19" s="20">
        <f t="shared" si="1"/>
        <v>0</v>
      </c>
      <c r="H19" s="20">
        <f t="shared" si="2"/>
        <v>0</v>
      </c>
    </row>
    <row r="20" spans="1:8" ht="138.75" customHeight="1">
      <c r="A20" s="1">
        <v>21</v>
      </c>
      <c r="B20" s="3"/>
      <c r="C20" s="6" t="s">
        <v>28</v>
      </c>
      <c r="D20" s="21">
        <v>377</v>
      </c>
      <c r="E20" s="37"/>
      <c r="F20" s="20">
        <f t="shared" si="0"/>
        <v>0</v>
      </c>
      <c r="G20" s="20">
        <f>E20*0.00676</f>
        <v>0</v>
      </c>
      <c r="H20" s="20">
        <f t="shared" si="2"/>
        <v>0</v>
      </c>
    </row>
    <row r="21" spans="1:8" ht="139.5" customHeight="1" thickBot="1">
      <c r="A21" s="1">
        <v>22</v>
      </c>
      <c r="B21" s="3"/>
      <c r="C21" s="8" t="s">
        <v>29</v>
      </c>
      <c r="D21" s="21">
        <v>377</v>
      </c>
      <c r="E21" s="37"/>
      <c r="F21" s="20">
        <f t="shared" si="0"/>
        <v>0</v>
      </c>
      <c r="G21" s="20">
        <f>E21*0.00676</f>
        <v>0</v>
      </c>
      <c r="H21" s="20">
        <f t="shared" si="2"/>
        <v>0</v>
      </c>
    </row>
    <row r="22" spans="1:8" ht="141.75" customHeight="1" thickTop="1">
      <c r="A22" s="1">
        <v>23</v>
      </c>
      <c r="B22" s="3"/>
      <c r="C22" s="7" t="s">
        <v>30</v>
      </c>
      <c r="D22" s="22">
        <v>481</v>
      </c>
      <c r="E22" s="37"/>
      <c r="F22" s="20">
        <f t="shared" si="0"/>
        <v>0</v>
      </c>
      <c r="G22" s="20">
        <f>E22*0.01156</f>
        <v>0</v>
      </c>
      <c r="H22" s="20">
        <f>E22*0.75</f>
        <v>0</v>
      </c>
    </row>
    <row r="23" spans="1:8" ht="141" customHeight="1">
      <c r="A23" s="1">
        <v>24</v>
      </c>
      <c r="B23" s="3"/>
      <c r="C23" s="6" t="s">
        <v>31</v>
      </c>
      <c r="D23" s="22">
        <v>481</v>
      </c>
      <c r="E23" s="37"/>
      <c r="F23" s="20">
        <f t="shared" si="0"/>
        <v>0</v>
      </c>
      <c r="G23" s="20">
        <f aca="true" t="shared" si="3" ref="G23:G37">E23*0.01156</f>
        <v>0</v>
      </c>
      <c r="H23" s="20">
        <f aca="true" t="shared" si="4" ref="H23:H37">E23*0.75</f>
        <v>0</v>
      </c>
    </row>
    <row r="24" spans="1:8" ht="141.75" customHeight="1">
      <c r="A24" s="1">
        <v>25</v>
      </c>
      <c r="B24" s="3"/>
      <c r="C24" s="6" t="s">
        <v>32</v>
      </c>
      <c r="D24" s="22">
        <v>481</v>
      </c>
      <c r="E24" s="37"/>
      <c r="F24" s="20">
        <f t="shared" si="0"/>
        <v>0</v>
      </c>
      <c r="G24" s="20">
        <f t="shared" si="3"/>
        <v>0</v>
      </c>
      <c r="H24" s="20">
        <f t="shared" si="4"/>
        <v>0</v>
      </c>
    </row>
    <row r="25" spans="1:8" ht="144" customHeight="1">
      <c r="A25" s="1">
        <v>26</v>
      </c>
      <c r="B25" s="3"/>
      <c r="C25" s="6" t="s">
        <v>33</v>
      </c>
      <c r="D25" s="22">
        <v>481</v>
      </c>
      <c r="E25" s="37"/>
      <c r="F25" s="20">
        <f t="shared" si="0"/>
        <v>0</v>
      </c>
      <c r="G25" s="20">
        <f t="shared" si="3"/>
        <v>0</v>
      </c>
      <c r="H25" s="20">
        <f t="shared" si="4"/>
        <v>0</v>
      </c>
    </row>
    <row r="26" spans="1:8" ht="138.75" customHeight="1">
      <c r="A26" s="1">
        <v>27</v>
      </c>
      <c r="B26" s="3"/>
      <c r="C26" s="6" t="s">
        <v>34</v>
      </c>
      <c r="D26" s="22">
        <v>481</v>
      </c>
      <c r="E26" s="37"/>
      <c r="F26" s="20">
        <f t="shared" si="0"/>
        <v>0</v>
      </c>
      <c r="G26" s="20">
        <f t="shared" si="3"/>
        <v>0</v>
      </c>
      <c r="H26" s="20">
        <f>E26*0.75</f>
        <v>0</v>
      </c>
    </row>
    <row r="27" spans="1:8" ht="136.5" customHeight="1">
      <c r="A27" s="1">
        <v>28</v>
      </c>
      <c r="B27" s="3"/>
      <c r="C27" s="6" t="s">
        <v>35</v>
      </c>
      <c r="D27" s="22">
        <v>481</v>
      </c>
      <c r="E27" s="37"/>
      <c r="F27" s="20">
        <f t="shared" si="0"/>
        <v>0</v>
      </c>
      <c r="G27" s="20">
        <f t="shared" si="3"/>
        <v>0</v>
      </c>
      <c r="H27" s="20">
        <f t="shared" si="4"/>
        <v>0</v>
      </c>
    </row>
    <row r="28" spans="1:8" ht="139.5" customHeight="1">
      <c r="A28" s="1">
        <v>29</v>
      </c>
      <c r="B28" s="3"/>
      <c r="C28" s="6" t="s">
        <v>36</v>
      </c>
      <c r="D28" s="22">
        <v>481</v>
      </c>
      <c r="E28" s="37"/>
      <c r="F28" s="20">
        <f t="shared" si="0"/>
        <v>0</v>
      </c>
      <c r="G28" s="20">
        <f t="shared" si="3"/>
        <v>0</v>
      </c>
      <c r="H28" s="20">
        <f>E28*0.75</f>
        <v>0</v>
      </c>
    </row>
    <row r="29" spans="1:8" ht="139.5" customHeight="1">
      <c r="A29" s="1">
        <v>30</v>
      </c>
      <c r="B29" s="3"/>
      <c r="C29" s="6" t="s">
        <v>37</v>
      </c>
      <c r="D29" s="22">
        <v>481</v>
      </c>
      <c r="E29" s="37"/>
      <c r="F29" s="20">
        <f t="shared" si="0"/>
        <v>0</v>
      </c>
      <c r="G29" s="20">
        <f t="shared" si="3"/>
        <v>0</v>
      </c>
      <c r="H29" s="20">
        <f t="shared" si="4"/>
        <v>0</v>
      </c>
    </row>
    <row r="30" spans="1:8" ht="136.5" customHeight="1">
      <c r="A30" s="1">
        <v>31</v>
      </c>
      <c r="B30" s="3"/>
      <c r="C30" s="6" t="s">
        <v>38</v>
      </c>
      <c r="D30" s="22">
        <v>481</v>
      </c>
      <c r="E30" s="37"/>
      <c r="F30" s="20">
        <f t="shared" si="0"/>
        <v>0</v>
      </c>
      <c r="G30" s="20">
        <f t="shared" si="3"/>
        <v>0</v>
      </c>
      <c r="H30" s="20">
        <f t="shared" si="4"/>
        <v>0</v>
      </c>
    </row>
    <row r="31" spans="1:8" ht="138.75" customHeight="1">
      <c r="A31" s="1">
        <v>32</v>
      </c>
      <c r="B31" s="3"/>
      <c r="C31" s="6" t="s">
        <v>39</v>
      </c>
      <c r="D31" s="22">
        <v>481</v>
      </c>
      <c r="E31" s="37"/>
      <c r="F31" s="20">
        <f t="shared" si="0"/>
        <v>0</v>
      </c>
      <c r="G31" s="20">
        <f>E31*0.01156</f>
        <v>0</v>
      </c>
      <c r="H31" s="20">
        <f>E31*0.75</f>
        <v>0</v>
      </c>
    </row>
    <row r="32" spans="1:8" ht="141" customHeight="1">
      <c r="A32" s="1">
        <v>33</v>
      </c>
      <c r="B32" s="3"/>
      <c r="C32" s="6" t="s">
        <v>40</v>
      </c>
      <c r="D32" s="22">
        <v>481</v>
      </c>
      <c r="E32" s="37"/>
      <c r="F32" s="20">
        <f t="shared" si="0"/>
        <v>0</v>
      </c>
      <c r="G32" s="20">
        <f t="shared" si="3"/>
        <v>0</v>
      </c>
      <c r="H32" s="20">
        <f t="shared" si="4"/>
        <v>0</v>
      </c>
    </row>
    <row r="33" spans="1:8" ht="118.5" customHeight="1">
      <c r="A33" s="1">
        <v>34</v>
      </c>
      <c r="B33" s="3"/>
      <c r="C33" s="6" t="s">
        <v>41</v>
      </c>
      <c r="D33" s="22">
        <v>481</v>
      </c>
      <c r="E33" s="37"/>
      <c r="F33" s="20">
        <f t="shared" si="0"/>
        <v>0</v>
      </c>
      <c r="G33" s="20">
        <f t="shared" si="3"/>
        <v>0</v>
      </c>
      <c r="H33" s="20">
        <f t="shared" si="4"/>
        <v>0</v>
      </c>
    </row>
    <row r="34" spans="1:8" ht="102" customHeight="1">
      <c r="A34" s="1">
        <v>35</v>
      </c>
      <c r="B34" s="3"/>
      <c r="C34" s="6" t="s">
        <v>42</v>
      </c>
      <c r="D34" s="22">
        <v>481</v>
      </c>
      <c r="E34" s="37"/>
      <c r="F34" s="20">
        <f t="shared" si="0"/>
        <v>0</v>
      </c>
      <c r="G34" s="20">
        <f t="shared" si="3"/>
        <v>0</v>
      </c>
      <c r="H34" s="20">
        <f>E34*0.75</f>
        <v>0</v>
      </c>
    </row>
    <row r="35" spans="1:8" ht="141" customHeight="1">
      <c r="A35" s="1">
        <v>36</v>
      </c>
      <c r="B35" s="3"/>
      <c r="C35" s="6" t="s">
        <v>43</v>
      </c>
      <c r="D35" s="22">
        <v>481</v>
      </c>
      <c r="E35" s="37"/>
      <c r="F35" s="20">
        <f t="shared" si="0"/>
        <v>0</v>
      </c>
      <c r="G35" s="20">
        <f t="shared" si="3"/>
        <v>0</v>
      </c>
      <c r="H35" s="20">
        <f t="shared" si="4"/>
        <v>0</v>
      </c>
    </row>
    <row r="36" spans="1:8" ht="141" customHeight="1">
      <c r="A36" s="1">
        <v>37</v>
      </c>
      <c r="B36" s="3"/>
      <c r="C36" s="6" t="s">
        <v>44</v>
      </c>
      <c r="D36" s="22">
        <v>481</v>
      </c>
      <c r="E36" s="37"/>
      <c r="F36" s="20">
        <f t="shared" si="0"/>
        <v>0</v>
      </c>
      <c r="G36" s="20">
        <f>E36*0.01156</f>
        <v>0</v>
      </c>
      <c r="H36" s="20">
        <f t="shared" si="4"/>
        <v>0</v>
      </c>
    </row>
    <row r="37" spans="1:8" ht="142.5" customHeight="1" thickBot="1">
      <c r="A37" s="1">
        <v>38</v>
      </c>
      <c r="B37" s="3"/>
      <c r="C37" s="8" t="s">
        <v>45</v>
      </c>
      <c r="D37" s="22">
        <v>481</v>
      </c>
      <c r="E37" s="37"/>
      <c r="F37" s="20">
        <f t="shared" si="0"/>
        <v>0</v>
      </c>
      <c r="G37" s="20">
        <f t="shared" si="3"/>
        <v>0</v>
      </c>
      <c r="H37" s="20">
        <f t="shared" si="4"/>
        <v>0</v>
      </c>
    </row>
    <row r="38" spans="1:8" ht="160.5" customHeight="1" thickTop="1">
      <c r="A38" s="1">
        <v>39</v>
      </c>
      <c r="B38" s="3"/>
      <c r="C38" s="7" t="s">
        <v>46</v>
      </c>
      <c r="D38" s="22">
        <v>715</v>
      </c>
      <c r="E38" s="37"/>
      <c r="F38" s="20">
        <f t="shared" si="0"/>
        <v>0</v>
      </c>
      <c r="G38" s="20">
        <f>E38*0.01764</f>
        <v>0</v>
      </c>
      <c r="H38" s="20">
        <f>E38*0.85</f>
        <v>0</v>
      </c>
    </row>
    <row r="39" spans="1:8" ht="159" customHeight="1">
      <c r="A39" s="1">
        <v>40</v>
      </c>
      <c r="B39" s="3"/>
      <c r="C39" s="6" t="s">
        <v>47</v>
      </c>
      <c r="D39" s="22">
        <v>715</v>
      </c>
      <c r="E39" s="37"/>
      <c r="F39" s="20">
        <f t="shared" si="0"/>
        <v>0</v>
      </c>
      <c r="G39" s="20">
        <f aca="true" t="shared" si="5" ref="G39:G46">E39*0.01764</f>
        <v>0</v>
      </c>
      <c r="H39" s="20">
        <f aca="true" t="shared" si="6" ref="H39:H47">E39*0.85</f>
        <v>0</v>
      </c>
    </row>
    <row r="40" spans="1:8" ht="160.5" customHeight="1">
      <c r="A40" s="1">
        <v>41</v>
      </c>
      <c r="B40" s="3"/>
      <c r="C40" s="6" t="s">
        <v>48</v>
      </c>
      <c r="D40" s="22">
        <v>715</v>
      </c>
      <c r="E40" s="37"/>
      <c r="F40" s="20">
        <f t="shared" si="0"/>
        <v>0</v>
      </c>
      <c r="G40" s="20">
        <f t="shared" si="5"/>
        <v>0</v>
      </c>
      <c r="H40" s="20">
        <f t="shared" si="6"/>
        <v>0</v>
      </c>
    </row>
    <row r="41" spans="1:8" ht="159.75" customHeight="1">
      <c r="A41" s="1">
        <v>42</v>
      </c>
      <c r="B41" s="3"/>
      <c r="C41" s="6" t="s">
        <v>49</v>
      </c>
      <c r="D41" s="22">
        <v>715</v>
      </c>
      <c r="E41" s="37"/>
      <c r="F41" s="20">
        <f t="shared" si="0"/>
        <v>0</v>
      </c>
      <c r="G41" s="20">
        <f t="shared" si="5"/>
        <v>0</v>
      </c>
      <c r="H41" s="20">
        <f t="shared" si="6"/>
        <v>0</v>
      </c>
    </row>
    <row r="42" spans="1:8" ht="165.75" customHeight="1">
      <c r="A42" s="1">
        <v>43</v>
      </c>
      <c r="B42" s="3"/>
      <c r="C42" s="6" t="s">
        <v>50</v>
      </c>
      <c r="D42" s="22">
        <v>910</v>
      </c>
      <c r="E42" s="37"/>
      <c r="F42" s="20">
        <f t="shared" si="0"/>
        <v>0</v>
      </c>
      <c r="G42" s="20">
        <f>E42*0.01764</f>
        <v>0</v>
      </c>
      <c r="H42" s="20">
        <f>E42*0.85</f>
        <v>0</v>
      </c>
    </row>
    <row r="43" spans="1:8" ht="165" customHeight="1">
      <c r="A43" s="1">
        <v>44</v>
      </c>
      <c r="B43" s="3"/>
      <c r="C43" s="6" t="s">
        <v>51</v>
      </c>
      <c r="D43" s="22">
        <v>715</v>
      </c>
      <c r="E43" s="37"/>
      <c r="F43" s="20">
        <f t="shared" si="0"/>
        <v>0</v>
      </c>
      <c r="G43" s="20">
        <f t="shared" si="5"/>
        <v>0</v>
      </c>
      <c r="H43" s="20">
        <f t="shared" si="6"/>
        <v>0</v>
      </c>
    </row>
    <row r="44" spans="1:8" ht="162" customHeight="1">
      <c r="A44" s="1">
        <v>45</v>
      </c>
      <c r="B44" s="3"/>
      <c r="C44" s="6" t="s">
        <v>52</v>
      </c>
      <c r="D44" s="22">
        <v>715</v>
      </c>
      <c r="E44" s="37"/>
      <c r="F44" s="20">
        <f t="shared" si="0"/>
        <v>0</v>
      </c>
      <c r="G44" s="20">
        <f>E44*0.01764</f>
        <v>0</v>
      </c>
      <c r="H44" s="20">
        <f t="shared" si="6"/>
        <v>0</v>
      </c>
    </row>
    <row r="45" spans="1:8" ht="166.5" customHeight="1">
      <c r="A45" s="1">
        <v>46</v>
      </c>
      <c r="B45" s="3"/>
      <c r="C45" s="6" t="s">
        <v>53</v>
      </c>
      <c r="D45" s="22">
        <v>715</v>
      </c>
      <c r="E45" s="37"/>
      <c r="F45" s="20">
        <f t="shared" si="0"/>
        <v>0</v>
      </c>
      <c r="G45" s="20">
        <f t="shared" si="5"/>
        <v>0</v>
      </c>
      <c r="H45" s="20">
        <f>E45*0.85</f>
        <v>0</v>
      </c>
    </row>
    <row r="46" spans="1:8" ht="163.5" customHeight="1">
      <c r="A46" s="1">
        <v>47</v>
      </c>
      <c r="B46" s="3"/>
      <c r="C46" s="6" t="s">
        <v>54</v>
      </c>
      <c r="D46" s="22">
        <v>715</v>
      </c>
      <c r="E46" s="37"/>
      <c r="F46" s="20">
        <f t="shared" si="0"/>
        <v>0</v>
      </c>
      <c r="G46" s="20">
        <f t="shared" si="5"/>
        <v>0</v>
      </c>
      <c r="H46" s="20">
        <f t="shared" si="6"/>
        <v>0</v>
      </c>
    </row>
    <row r="47" spans="1:8" ht="159" customHeight="1" thickBot="1">
      <c r="A47" s="1">
        <v>48</v>
      </c>
      <c r="B47" s="3"/>
      <c r="C47" s="8" t="s">
        <v>55</v>
      </c>
      <c r="D47" s="22">
        <v>715</v>
      </c>
      <c r="E47" s="37"/>
      <c r="F47" s="20">
        <f t="shared" si="0"/>
        <v>0</v>
      </c>
      <c r="G47" s="20">
        <f>E47*0.01764</f>
        <v>0</v>
      </c>
      <c r="H47" s="20">
        <f t="shared" si="6"/>
        <v>0</v>
      </c>
    </row>
    <row r="48" spans="1:8" ht="180" customHeight="1" thickTop="1">
      <c r="A48" s="1">
        <v>49</v>
      </c>
      <c r="B48" s="3"/>
      <c r="C48" s="7" t="s">
        <v>4</v>
      </c>
      <c r="D48" s="22">
        <v>1690</v>
      </c>
      <c r="E48" s="37"/>
      <c r="F48" s="20">
        <f t="shared" si="0"/>
        <v>0</v>
      </c>
      <c r="G48" s="20">
        <f>E48*0.02704</f>
        <v>0</v>
      </c>
      <c r="H48" s="20">
        <f>E48*1.4</f>
        <v>0</v>
      </c>
    </row>
    <row r="49" spans="1:8" ht="175.5" customHeight="1">
      <c r="A49" s="1">
        <v>50</v>
      </c>
      <c r="B49" s="3"/>
      <c r="C49" s="7" t="s">
        <v>5</v>
      </c>
      <c r="D49" s="22">
        <v>1690</v>
      </c>
      <c r="E49" s="37"/>
      <c r="F49" s="20">
        <f t="shared" si="0"/>
        <v>0</v>
      </c>
      <c r="G49" s="20">
        <f aca="true" t="shared" si="7" ref="G49:G83">E49*0.02704</f>
        <v>0</v>
      </c>
      <c r="H49" s="20">
        <f aca="true" t="shared" si="8" ref="H49:H83">E49*1.4</f>
        <v>0</v>
      </c>
    </row>
    <row r="50" spans="1:8" ht="180.75" customHeight="1">
      <c r="A50" s="1">
        <v>55</v>
      </c>
      <c r="B50" s="3"/>
      <c r="C50" s="7" t="s">
        <v>6</v>
      </c>
      <c r="D50" s="22">
        <v>1690</v>
      </c>
      <c r="E50" s="37"/>
      <c r="F50" s="20">
        <f t="shared" si="0"/>
        <v>0</v>
      </c>
      <c r="G50" s="20">
        <f t="shared" si="7"/>
        <v>0</v>
      </c>
      <c r="H50" s="20">
        <f t="shared" si="8"/>
        <v>0</v>
      </c>
    </row>
    <row r="51" spans="1:8" ht="181.5" customHeight="1">
      <c r="A51" s="1">
        <v>56</v>
      </c>
      <c r="B51" s="3"/>
      <c r="C51" s="7" t="s">
        <v>7</v>
      </c>
      <c r="D51" s="22">
        <v>1690</v>
      </c>
      <c r="E51" s="37"/>
      <c r="F51" s="20">
        <f t="shared" si="0"/>
        <v>0</v>
      </c>
      <c r="G51" s="20">
        <f t="shared" si="7"/>
        <v>0</v>
      </c>
      <c r="H51" s="20">
        <f t="shared" si="8"/>
        <v>0</v>
      </c>
    </row>
    <row r="52" spans="1:8" ht="180" customHeight="1">
      <c r="A52" s="1">
        <v>58</v>
      </c>
      <c r="B52" s="3"/>
      <c r="C52" s="7" t="s">
        <v>8</v>
      </c>
      <c r="D52" s="22">
        <v>1690</v>
      </c>
      <c r="E52" s="37"/>
      <c r="F52" s="20">
        <f t="shared" si="0"/>
        <v>0</v>
      </c>
      <c r="G52" s="20">
        <f t="shared" si="7"/>
        <v>0</v>
      </c>
      <c r="H52" s="20">
        <f t="shared" si="8"/>
        <v>0</v>
      </c>
    </row>
    <row r="53" spans="1:8" ht="178.5" customHeight="1">
      <c r="A53" s="1">
        <v>58</v>
      </c>
      <c r="B53" s="3"/>
      <c r="C53" s="7" t="s">
        <v>9</v>
      </c>
      <c r="D53" s="22">
        <v>1690</v>
      </c>
      <c r="E53" s="37"/>
      <c r="F53" s="20">
        <f t="shared" si="0"/>
        <v>0</v>
      </c>
      <c r="G53" s="20">
        <f t="shared" si="7"/>
        <v>0</v>
      </c>
      <c r="H53" s="20">
        <f t="shared" si="8"/>
        <v>0</v>
      </c>
    </row>
    <row r="54" spans="1:8" ht="177.75" customHeight="1">
      <c r="A54" s="1">
        <v>59</v>
      </c>
      <c r="B54" s="3"/>
      <c r="C54" s="7" t="s">
        <v>10</v>
      </c>
      <c r="D54" s="22">
        <v>1690</v>
      </c>
      <c r="E54" s="37"/>
      <c r="F54" s="20">
        <f t="shared" si="0"/>
        <v>0</v>
      </c>
      <c r="G54" s="20">
        <f t="shared" si="7"/>
        <v>0</v>
      </c>
      <c r="H54" s="20">
        <f t="shared" si="8"/>
        <v>0</v>
      </c>
    </row>
    <row r="55" spans="1:8" ht="177.75" customHeight="1">
      <c r="A55" s="1">
        <v>60</v>
      </c>
      <c r="B55" s="3"/>
      <c r="C55" s="7" t="s">
        <v>56</v>
      </c>
      <c r="D55" s="22">
        <v>1690</v>
      </c>
      <c r="E55" s="37"/>
      <c r="F55" s="20">
        <f t="shared" si="0"/>
        <v>0</v>
      </c>
      <c r="G55" s="20">
        <f t="shared" si="7"/>
        <v>0</v>
      </c>
      <c r="H55" s="20">
        <f t="shared" si="8"/>
        <v>0</v>
      </c>
    </row>
    <row r="56" spans="1:8" ht="180.75" customHeight="1">
      <c r="A56" s="1">
        <v>61</v>
      </c>
      <c r="B56" s="3"/>
      <c r="C56" s="7" t="s">
        <v>3</v>
      </c>
      <c r="D56" s="21">
        <v>1885</v>
      </c>
      <c r="E56" s="37"/>
      <c r="F56" s="20">
        <f t="shared" si="0"/>
        <v>0</v>
      </c>
      <c r="G56" s="20">
        <f>E56*0.0288</f>
        <v>0</v>
      </c>
      <c r="H56" s="20">
        <f t="shared" si="8"/>
        <v>0</v>
      </c>
    </row>
    <row r="57" spans="1:8" ht="178.5" customHeight="1">
      <c r="A57" s="1">
        <v>65</v>
      </c>
      <c r="B57" s="3"/>
      <c r="C57" s="7" t="s">
        <v>11</v>
      </c>
      <c r="D57" s="21">
        <v>2145</v>
      </c>
      <c r="E57" s="37"/>
      <c r="F57" s="20">
        <f t="shared" si="0"/>
        <v>0</v>
      </c>
      <c r="G57" s="20">
        <f t="shared" si="7"/>
        <v>0</v>
      </c>
      <c r="H57" s="20">
        <f t="shared" si="8"/>
        <v>0</v>
      </c>
    </row>
    <row r="58" spans="1:8" ht="178.5" customHeight="1">
      <c r="A58" s="1">
        <v>66</v>
      </c>
      <c r="B58" s="3"/>
      <c r="C58" s="6" t="s">
        <v>12</v>
      </c>
      <c r="D58" s="21">
        <v>2015</v>
      </c>
      <c r="E58" s="37"/>
      <c r="F58" s="20">
        <f t="shared" si="0"/>
        <v>0</v>
      </c>
      <c r="G58" s="20">
        <f t="shared" si="7"/>
        <v>0</v>
      </c>
      <c r="H58" s="20">
        <f t="shared" si="8"/>
        <v>0</v>
      </c>
    </row>
    <row r="59" spans="1:8" ht="180" customHeight="1" thickBot="1">
      <c r="A59" s="1">
        <v>67</v>
      </c>
      <c r="B59" s="3"/>
      <c r="C59" s="8" t="s">
        <v>13</v>
      </c>
      <c r="D59" s="34">
        <v>1690</v>
      </c>
      <c r="E59" s="37"/>
      <c r="F59" s="20">
        <f t="shared" si="0"/>
        <v>0</v>
      </c>
      <c r="G59" s="20">
        <f t="shared" si="7"/>
        <v>0</v>
      </c>
      <c r="H59" s="20">
        <f t="shared" si="8"/>
        <v>0</v>
      </c>
    </row>
    <row r="60" spans="1:8" ht="180" customHeight="1" thickTop="1">
      <c r="A60" s="1">
        <v>49</v>
      </c>
      <c r="B60" s="3"/>
      <c r="C60" s="7" t="s">
        <v>57</v>
      </c>
      <c r="D60" s="22">
        <v>1820</v>
      </c>
      <c r="E60" s="37"/>
      <c r="F60" s="20">
        <f t="shared" si="0"/>
        <v>0</v>
      </c>
      <c r="G60" s="20">
        <f t="shared" si="7"/>
        <v>0</v>
      </c>
      <c r="H60" s="20">
        <f t="shared" si="8"/>
        <v>0</v>
      </c>
    </row>
    <row r="61" spans="1:8" ht="175.5" customHeight="1">
      <c r="A61" s="1">
        <v>50</v>
      </c>
      <c r="B61" s="3"/>
      <c r="C61" s="7" t="s">
        <v>58</v>
      </c>
      <c r="D61" s="22">
        <v>1820</v>
      </c>
      <c r="E61" s="37"/>
      <c r="F61" s="20">
        <f t="shared" si="0"/>
        <v>0</v>
      </c>
      <c r="G61" s="20">
        <f t="shared" si="7"/>
        <v>0</v>
      </c>
      <c r="H61" s="20">
        <f t="shared" si="8"/>
        <v>0</v>
      </c>
    </row>
    <row r="62" spans="1:8" ht="180.75" customHeight="1">
      <c r="A62" s="1">
        <v>55</v>
      </c>
      <c r="B62" s="3"/>
      <c r="C62" s="7" t="s">
        <v>59</v>
      </c>
      <c r="D62" s="22">
        <v>1820</v>
      </c>
      <c r="E62" s="37"/>
      <c r="F62" s="20">
        <f t="shared" si="0"/>
        <v>0</v>
      </c>
      <c r="G62" s="20">
        <f t="shared" si="7"/>
        <v>0</v>
      </c>
      <c r="H62" s="20">
        <f t="shared" si="8"/>
        <v>0</v>
      </c>
    </row>
    <row r="63" spans="1:8" ht="181.5" customHeight="1">
      <c r="A63" s="1">
        <v>56</v>
      </c>
      <c r="B63" s="3"/>
      <c r="C63" s="7" t="s">
        <v>60</v>
      </c>
      <c r="D63" s="22">
        <v>1820</v>
      </c>
      <c r="E63" s="37"/>
      <c r="F63" s="20">
        <f t="shared" si="0"/>
        <v>0</v>
      </c>
      <c r="G63" s="20">
        <f t="shared" si="7"/>
        <v>0</v>
      </c>
      <c r="H63" s="20">
        <f t="shared" si="8"/>
        <v>0</v>
      </c>
    </row>
    <row r="64" spans="1:8" ht="180" customHeight="1">
      <c r="A64" s="1">
        <v>58</v>
      </c>
      <c r="B64" s="3"/>
      <c r="C64" s="7" t="s">
        <v>61</v>
      </c>
      <c r="D64" s="22">
        <v>1820</v>
      </c>
      <c r="E64" s="37"/>
      <c r="F64" s="20">
        <f t="shared" si="0"/>
        <v>0</v>
      </c>
      <c r="G64" s="20">
        <f t="shared" si="7"/>
        <v>0</v>
      </c>
      <c r="H64" s="20">
        <f t="shared" si="8"/>
        <v>0</v>
      </c>
    </row>
    <row r="65" spans="1:8" ht="178.5" customHeight="1">
      <c r="A65" s="1">
        <v>58</v>
      </c>
      <c r="B65" s="3"/>
      <c r="C65" s="7" t="s">
        <v>62</v>
      </c>
      <c r="D65" s="22">
        <v>1820</v>
      </c>
      <c r="E65" s="37"/>
      <c r="F65" s="20">
        <f t="shared" si="0"/>
        <v>0</v>
      </c>
      <c r="G65" s="20">
        <f t="shared" si="7"/>
        <v>0</v>
      </c>
      <c r="H65" s="20">
        <f t="shared" si="8"/>
        <v>0</v>
      </c>
    </row>
    <row r="66" spans="1:8" ht="177.75" customHeight="1">
      <c r="A66" s="1">
        <v>59</v>
      </c>
      <c r="B66" s="3"/>
      <c r="C66" s="7" t="s">
        <v>63</v>
      </c>
      <c r="D66" s="22">
        <v>1820</v>
      </c>
      <c r="E66" s="37"/>
      <c r="F66" s="20">
        <f t="shared" si="0"/>
        <v>0</v>
      </c>
      <c r="G66" s="20">
        <f t="shared" si="7"/>
        <v>0</v>
      </c>
      <c r="H66" s="20">
        <f t="shared" si="8"/>
        <v>0</v>
      </c>
    </row>
    <row r="67" spans="1:8" ht="177.75" customHeight="1">
      <c r="A67" s="1">
        <v>60</v>
      </c>
      <c r="B67" s="3"/>
      <c r="C67" s="7" t="s">
        <v>64</v>
      </c>
      <c r="D67" s="22">
        <v>1820</v>
      </c>
      <c r="E67" s="37"/>
      <c r="F67" s="20">
        <f t="shared" si="0"/>
        <v>0</v>
      </c>
      <c r="G67" s="20">
        <f t="shared" si="7"/>
        <v>0</v>
      </c>
      <c r="H67" s="20">
        <f t="shared" si="8"/>
        <v>0</v>
      </c>
    </row>
    <row r="68" spans="1:8" ht="180.75" customHeight="1">
      <c r="A68" s="1">
        <v>61</v>
      </c>
      <c r="B68" s="3"/>
      <c r="C68" s="7" t="s">
        <v>65</v>
      </c>
      <c r="D68" s="21">
        <v>2015</v>
      </c>
      <c r="E68" s="37"/>
      <c r="F68" s="20">
        <f aca="true" t="shared" si="9" ref="F68:F83">D68*E68</f>
        <v>0</v>
      </c>
      <c r="G68" s="20">
        <f>E68*0.0288</f>
        <v>0</v>
      </c>
      <c r="H68" s="20">
        <f t="shared" si="8"/>
        <v>0</v>
      </c>
    </row>
    <row r="69" spans="1:8" ht="178.5" customHeight="1">
      <c r="A69" s="1">
        <v>65</v>
      </c>
      <c r="B69" s="3"/>
      <c r="C69" s="7" t="s">
        <v>66</v>
      </c>
      <c r="D69" s="21">
        <v>2145</v>
      </c>
      <c r="E69" s="37"/>
      <c r="F69" s="20">
        <f t="shared" si="9"/>
        <v>0</v>
      </c>
      <c r="G69" s="20">
        <f t="shared" si="7"/>
        <v>0</v>
      </c>
      <c r="H69" s="20">
        <f t="shared" si="8"/>
        <v>0</v>
      </c>
    </row>
    <row r="70" spans="1:8" ht="178.5" customHeight="1">
      <c r="A70" s="1">
        <v>66</v>
      </c>
      <c r="B70" s="3"/>
      <c r="C70" s="6" t="s">
        <v>67</v>
      </c>
      <c r="D70" s="21">
        <v>2015</v>
      </c>
      <c r="E70" s="37"/>
      <c r="F70" s="20">
        <f t="shared" si="9"/>
        <v>0</v>
      </c>
      <c r="G70" s="20">
        <f t="shared" si="7"/>
        <v>0</v>
      </c>
      <c r="H70" s="20">
        <f t="shared" si="8"/>
        <v>0</v>
      </c>
    </row>
    <row r="71" spans="1:8" ht="180" customHeight="1" thickBot="1">
      <c r="A71" s="1">
        <v>67</v>
      </c>
      <c r="B71" s="3"/>
      <c r="C71" s="8" t="s">
        <v>68</v>
      </c>
      <c r="D71" s="34">
        <v>1820</v>
      </c>
      <c r="E71" s="37"/>
      <c r="F71" s="20">
        <f t="shared" si="9"/>
        <v>0</v>
      </c>
      <c r="G71" s="20">
        <f t="shared" si="7"/>
        <v>0</v>
      </c>
      <c r="H71" s="20">
        <f t="shared" si="8"/>
        <v>0</v>
      </c>
    </row>
    <row r="72" spans="1:8" ht="180" customHeight="1" thickTop="1">
      <c r="A72" s="1">
        <v>49</v>
      </c>
      <c r="B72" s="3"/>
      <c r="C72" s="7" t="s">
        <v>69</v>
      </c>
      <c r="D72" s="22">
        <v>1950</v>
      </c>
      <c r="E72" s="37"/>
      <c r="F72" s="20">
        <f t="shared" si="9"/>
        <v>0</v>
      </c>
      <c r="G72" s="20">
        <f t="shared" si="7"/>
        <v>0</v>
      </c>
      <c r="H72" s="20">
        <f t="shared" si="8"/>
        <v>0</v>
      </c>
    </row>
    <row r="73" spans="1:8" ht="175.5" customHeight="1">
      <c r="A73" s="1">
        <v>50</v>
      </c>
      <c r="B73" s="3"/>
      <c r="C73" s="7" t="s">
        <v>70</v>
      </c>
      <c r="D73" s="22">
        <v>1950</v>
      </c>
      <c r="E73" s="37"/>
      <c r="F73" s="20">
        <f t="shared" si="9"/>
        <v>0</v>
      </c>
      <c r="G73" s="20">
        <f t="shared" si="7"/>
        <v>0</v>
      </c>
      <c r="H73" s="20">
        <f t="shared" si="8"/>
        <v>0</v>
      </c>
    </row>
    <row r="74" spans="1:8" ht="180.75" customHeight="1">
      <c r="A74" s="1">
        <v>55</v>
      </c>
      <c r="B74" s="3"/>
      <c r="C74" s="7" t="s">
        <v>71</v>
      </c>
      <c r="D74" s="22">
        <v>1950</v>
      </c>
      <c r="E74" s="37"/>
      <c r="F74" s="20">
        <f t="shared" si="9"/>
        <v>0</v>
      </c>
      <c r="G74" s="20">
        <f t="shared" si="7"/>
        <v>0</v>
      </c>
      <c r="H74" s="20">
        <f t="shared" si="8"/>
        <v>0</v>
      </c>
    </row>
    <row r="75" spans="1:8" ht="181.5" customHeight="1">
      <c r="A75" s="1">
        <v>56</v>
      </c>
      <c r="B75" s="3"/>
      <c r="C75" s="7" t="s">
        <v>72</v>
      </c>
      <c r="D75" s="22">
        <v>1950</v>
      </c>
      <c r="E75" s="37"/>
      <c r="F75" s="20">
        <f t="shared" si="9"/>
        <v>0</v>
      </c>
      <c r="G75" s="20">
        <f t="shared" si="7"/>
        <v>0</v>
      </c>
      <c r="H75" s="20">
        <f t="shared" si="8"/>
        <v>0</v>
      </c>
    </row>
    <row r="76" spans="1:8" ht="180" customHeight="1">
      <c r="A76" s="1">
        <v>58</v>
      </c>
      <c r="B76" s="3"/>
      <c r="C76" s="7" t="s">
        <v>73</v>
      </c>
      <c r="D76" s="22">
        <v>1950</v>
      </c>
      <c r="E76" s="37"/>
      <c r="F76" s="20">
        <f t="shared" si="9"/>
        <v>0</v>
      </c>
      <c r="G76" s="20">
        <f t="shared" si="7"/>
        <v>0</v>
      </c>
      <c r="H76" s="20">
        <f t="shared" si="8"/>
        <v>0</v>
      </c>
    </row>
    <row r="77" spans="1:8" ht="178.5" customHeight="1">
      <c r="A77" s="1">
        <v>58</v>
      </c>
      <c r="B77" s="3"/>
      <c r="C77" s="7" t="s">
        <v>74</v>
      </c>
      <c r="D77" s="22">
        <v>1950</v>
      </c>
      <c r="E77" s="37"/>
      <c r="F77" s="20">
        <f t="shared" si="9"/>
        <v>0</v>
      </c>
      <c r="G77" s="20">
        <f t="shared" si="7"/>
        <v>0</v>
      </c>
      <c r="H77" s="20">
        <f t="shared" si="8"/>
        <v>0</v>
      </c>
    </row>
    <row r="78" spans="1:8" ht="177.75" customHeight="1">
      <c r="A78" s="1">
        <v>59</v>
      </c>
      <c r="B78" s="3"/>
      <c r="C78" s="7" t="s">
        <v>75</v>
      </c>
      <c r="D78" s="22">
        <v>1950</v>
      </c>
      <c r="E78" s="37"/>
      <c r="F78" s="20">
        <f t="shared" si="9"/>
        <v>0</v>
      </c>
      <c r="G78" s="20">
        <f t="shared" si="7"/>
        <v>0</v>
      </c>
      <c r="H78" s="20">
        <f t="shared" si="8"/>
        <v>0</v>
      </c>
    </row>
    <row r="79" spans="1:8" ht="177.75" customHeight="1">
      <c r="A79" s="1">
        <v>60</v>
      </c>
      <c r="B79" s="3"/>
      <c r="C79" s="7" t="s">
        <v>76</v>
      </c>
      <c r="D79" s="22">
        <v>1950</v>
      </c>
      <c r="E79" s="37"/>
      <c r="F79" s="20">
        <f t="shared" si="9"/>
        <v>0</v>
      </c>
      <c r="G79" s="20">
        <f t="shared" si="7"/>
        <v>0</v>
      </c>
      <c r="H79" s="20">
        <f t="shared" si="8"/>
        <v>0</v>
      </c>
    </row>
    <row r="80" spans="1:8" ht="180.75" customHeight="1">
      <c r="A80" s="1">
        <v>61</v>
      </c>
      <c r="B80" s="3"/>
      <c r="C80" s="7" t="s">
        <v>77</v>
      </c>
      <c r="D80" s="21">
        <v>2145</v>
      </c>
      <c r="E80" s="37"/>
      <c r="F80" s="20">
        <f t="shared" si="9"/>
        <v>0</v>
      </c>
      <c r="G80" s="20">
        <f>E80*0.0288</f>
        <v>0</v>
      </c>
      <c r="H80" s="20">
        <f t="shared" si="8"/>
        <v>0</v>
      </c>
    </row>
    <row r="81" spans="1:8" ht="178.5" customHeight="1">
      <c r="A81" s="1">
        <v>65</v>
      </c>
      <c r="B81" s="3"/>
      <c r="C81" s="7" t="s">
        <v>78</v>
      </c>
      <c r="D81" s="21">
        <v>2275</v>
      </c>
      <c r="E81" s="37"/>
      <c r="F81" s="20">
        <f t="shared" si="9"/>
        <v>0</v>
      </c>
      <c r="G81" s="20">
        <f t="shared" si="7"/>
        <v>0</v>
      </c>
      <c r="H81" s="20">
        <f t="shared" si="8"/>
        <v>0</v>
      </c>
    </row>
    <row r="82" spans="1:8" ht="178.5" customHeight="1">
      <c r="A82" s="1">
        <v>66</v>
      </c>
      <c r="B82" s="3"/>
      <c r="C82" s="6" t="s">
        <v>79</v>
      </c>
      <c r="D82" s="21">
        <v>2145</v>
      </c>
      <c r="E82" s="37"/>
      <c r="F82" s="20">
        <f t="shared" si="9"/>
        <v>0</v>
      </c>
      <c r="G82" s="20">
        <f t="shared" si="7"/>
        <v>0</v>
      </c>
      <c r="H82" s="20">
        <f t="shared" si="8"/>
        <v>0</v>
      </c>
    </row>
    <row r="83" spans="1:8" ht="180" customHeight="1" thickBot="1">
      <c r="A83" s="1">
        <v>67</v>
      </c>
      <c r="B83" s="24"/>
      <c r="C83" s="25" t="s">
        <v>80</v>
      </c>
      <c r="D83" s="26">
        <v>1950</v>
      </c>
      <c r="E83" s="38"/>
      <c r="F83" s="20">
        <f t="shared" si="9"/>
        <v>0</v>
      </c>
      <c r="G83" s="27">
        <f t="shared" si="7"/>
        <v>0</v>
      </c>
      <c r="H83" s="27">
        <f t="shared" si="8"/>
        <v>0</v>
      </c>
    </row>
    <row r="84" spans="1:8" ht="19.5" customHeight="1" thickBot="1">
      <c r="A84" s="3"/>
      <c r="B84" s="28"/>
      <c r="C84" s="29"/>
      <c r="D84" s="30"/>
      <c r="E84" s="31">
        <f>SUM(E8:E83)</f>
        <v>0</v>
      </c>
      <c r="F84" s="31">
        <f>SUM(F6:F83)</f>
        <v>0</v>
      </c>
      <c r="G84" s="32">
        <f>SUM(G6:G83)</f>
        <v>0</v>
      </c>
      <c r="H84" s="33">
        <f>SUM(H6:H83)</f>
        <v>0</v>
      </c>
    </row>
    <row r="85" spans="1:4" ht="19.5" customHeight="1">
      <c r="A85" s="3">
        <v>99</v>
      </c>
      <c r="B85" s="18"/>
      <c r="C85" s="18"/>
      <c r="D85" s="23"/>
    </row>
    <row r="86" spans="1:4" ht="19.5" customHeight="1">
      <c r="A86" s="3">
        <v>100</v>
      </c>
      <c r="B86" s="18"/>
      <c r="C86" s="18"/>
      <c r="D86" s="23"/>
    </row>
  </sheetData>
  <sheetProtection/>
  <mergeCells count="1">
    <mergeCell ref="B2:C4"/>
  </mergeCells>
  <printOptions/>
  <pageMargins left="0.75" right="0.75" top="1" bottom="1" header="0.3" footer="0.3"/>
  <pageSetup fitToHeight="0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125" zoomScaleNormal="125" zoomScalePageLayoutView="0" workbookViewId="0" topLeftCell="A11">
      <selection activeCell="H11" sqref="H11"/>
    </sheetView>
  </sheetViews>
  <sheetFormatPr defaultColWidth="8.8515625" defaultRowHeight="15"/>
  <cols>
    <col min="1" max="1" width="27.00390625" style="0" customWidth="1"/>
    <col min="2" max="2" width="18.8515625" style="0" customWidth="1"/>
    <col min="3" max="3" width="11.8515625" style="0" customWidth="1"/>
    <col min="4" max="4" width="12.140625" style="0" customWidth="1"/>
    <col min="5" max="5" width="14.421875" style="0" customWidth="1"/>
    <col min="6" max="6" width="11.8515625" style="0" customWidth="1"/>
  </cols>
  <sheetData>
    <row r="1" spans="1:6" ht="34.5" customHeight="1" thickBot="1">
      <c r="A1" s="47" t="s">
        <v>117</v>
      </c>
      <c r="B1" s="48"/>
      <c r="C1" s="48"/>
      <c r="D1" s="48"/>
      <c r="E1" s="48"/>
      <c r="F1" s="49"/>
    </row>
    <row r="2" spans="1:6" ht="22.5" customHeight="1">
      <c r="A2" s="17" t="s">
        <v>81</v>
      </c>
      <c r="B2" s="17" t="s">
        <v>82</v>
      </c>
      <c r="C2" s="17" t="s">
        <v>83</v>
      </c>
      <c r="D2" s="17" t="s">
        <v>96</v>
      </c>
      <c r="E2" s="17" t="s">
        <v>85</v>
      </c>
      <c r="F2" s="17" t="s">
        <v>90</v>
      </c>
    </row>
    <row r="3" spans="1:6" ht="153" customHeight="1">
      <c r="A3" s="10"/>
      <c r="B3" s="10" t="s">
        <v>86</v>
      </c>
      <c r="C3" s="10" t="s">
        <v>87</v>
      </c>
      <c r="D3" s="10" t="s">
        <v>88</v>
      </c>
      <c r="E3" s="10" t="s">
        <v>89</v>
      </c>
      <c r="F3" s="10" t="s">
        <v>84</v>
      </c>
    </row>
    <row r="4" spans="1:6" ht="153" customHeight="1">
      <c r="A4" s="10"/>
      <c r="B4" s="10" t="s">
        <v>94</v>
      </c>
      <c r="C4" s="10" t="s">
        <v>87</v>
      </c>
      <c r="D4" s="10" t="s">
        <v>95</v>
      </c>
      <c r="E4" s="10" t="s">
        <v>109</v>
      </c>
      <c r="F4" s="10" t="s">
        <v>84</v>
      </c>
    </row>
    <row r="5" spans="1:6" ht="150.75" customHeight="1">
      <c r="A5" s="10"/>
      <c r="B5" s="10" t="s">
        <v>91</v>
      </c>
      <c r="C5" s="10" t="s">
        <v>92</v>
      </c>
      <c r="D5" s="10" t="s">
        <v>88</v>
      </c>
      <c r="E5" s="10" t="s">
        <v>93</v>
      </c>
      <c r="F5" s="10" t="s">
        <v>84</v>
      </c>
    </row>
    <row r="6" spans="1:6" ht="150" customHeight="1">
      <c r="A6" s="10"/>
      <c r="B6" s="10" t="s">
        <v>100</v>
      </c>
      <c r="C6" s="10" t="s">
        <v>99</v>
      </c>
      <c r="D6" s="10" t="s">
        <v>95</v>
      </c>
      <c r="E6" s="10" t="s">
        <v>98</v>
      </c>
      <c r="F6" s="10" t="s">
        <v>84</v>
      </c>
    </row>
    <row r="7" spans="1:6" ht="145.5" customHeight="1">
      <c r="A7" s="10"/>
      <c r="B7" s="10" t="s">
        <v>101</v>
      </c>
      <c r="C7" s="10" t="s">
        <v>102</v>
      </c>
      <c r="D7" s="10" t="s">
        <v>97</v>
      </c>
      <c r="E7" s="10" t="s">
        <v>103</v>
      </c>
      <c r="F7" s="10" t="s">
        <v>84</v>
      </c>
    </row>
    <row r="8" spans="1:6" ht="150.75" customHeight="1">
      <c r="A8" s="10"/>
      <c r="B8" s="10" t="s">
        <v>104</v>
      </c>
      <c r="C8" s="10" t="s">
        <v>102</v>
      </c>
      <c r="D8" s="10" t="s">
        <v>95</v>
      </c>
      <c r="E8" s="10" t="s">
        <v>103</v>
      </c>
      <c r="F8" s="10" t="s">
        <v>84</v>
      </c>
    </row>
    <row r="9" spans="1:6" ht="148.5" customHeight="1">
      <c r="A9" s="10"/>
      <c r="B9" s="10" t="s">
        <v>105</v>
      </c>
      <c r="C9" s="10" t="s">
        <v>102</v>
      </c>
      <c r="D9" s="10" t="s">
        <v>97</v>
      </c>
      <c r="E9" s="10" t="s">
        <v>106</v>
      </c>
      <c r="F9" s="10" t="s">
        <v>84</v>
      </c>
    </row>
    <row r="10" spans="1:6" ht="150.75" customHeight="1">
      <c r="A10" s="10"/>
      <c r="B10" s="10" t="s">
        <v>107</v>
      </c>
      <c r="C10" s="10" t="s">
        <v>102</v>
      </c>
      <c r="D10" s="10" t="s">
        <v>95</v>
      </c>
      <c r="E10" s="10" t="s">
        <v>108</v>
      </c>
      <c r="F10" s="10" t="s">
        <v>84</v>
      </c>
    </row>
    <row r="11" spans="1:6" ht="150.75" customHeight="1">
      <c r="A11" s="10"/>
      <c r="B11" s="10" t="s">
        <v>118</v>
      </c>
      <c r="C11" s="10" t="s">
        <v>102</v>
      </c>
      <c r="D11" s="10" t="s">
        <v>95</v>
      </c>
      <c r="E11" s="10" t="s">
        <v>106</v>
      </c>
      <c r="F11" s="10" t="s">
        <v>84</v>
      </c>
    </row>
    <row r="12" spans="1:6" ht="156" customHeight="1">
      <c r="A12" s="11"/>
      <c r="B12" s="12" t="s">
        <v>110</v>
      </c>
      <c r="C12" s="14" t="s">
        <v>102</v>
      </c>
      <c r="D12" s="14" t="s">
        <v>112</v>
      </c>
      <c r="E12" s="12" t="s">
        <v>111</v>
      </c>
      <c r="F12" s="14" t="s">
        <v>84</v>
      </c>
    </row>
    <row r="13" spans="1:6" ht="153" customHeight="1">
      <c r="A13" s="11"/>
      <c r="B13" s="15" t="s">
        <v>113</v>
      </c>
      <c r="C13" s="10" t="s">
        <v>102</v>
      </c>
      <c r="D13" s="13" t="s">
        <v>114</v>
      </c>
      <c r="E13" s="16" t="s">
        <v>115</v>
      </c>
      <c r="F13" s="10" t="s">
        <v>84</v>
      </c>
    </row>
    <row r="15" ht="15.75" thickBot="1"/>
    <row r="16" spans="1:7" ht="15">
      <c r="A16" s="41" t="s">
        <v>116</v>
      </c>
      <c r="B16" s="42"/>
      <c r="C16" s="42"/>
      <c r="D16" s="42"/>
      <c r="E16" s="42"/>
      <c r="F16" s="42"/>
      <c r="G16" s="43"/>
    </row>
    <row r="17" spans="1:7" ht="15.75" thickBot="1">
      <c r="A17" s="44"/>
      <c r="B17" s="45"/>
      <c r="C17" s="45"/>
      <c r="D17" s="45"/>
      <c r="E17" s="45"/>
      <c r="F17" s="45"/>
      <c r="G17" s="46"/>
    </row>
  </sheetData>
  <sheetProtection/>
  <mergeCells count="2">
    <mergeCell ref="A16:G17"/>
    <mergeCell ref="A1:F1"/>
  </mergeCells>
  <printOptions/>
  <pageMargins left="0.75" right="0.75" top="1" bottom="1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2022-09-07T13:26:08Z</dcterms:modified>
  <cp:category/>
  <cp:version/>
  <cp:contentType/>
  <cp:contentStatus/>
</cp:coreProperties>
</file>